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erver-prs\obchod\Obchodní 2026\VZ 2026\018 Těšín - Radim\A výkaz výměr\"/>
    </mc:Choice>
  </mc:AlternateContent>
  <bookViews>
    <workbookView xWindow="0" yWindow="0" windowWidth="0" windowHeight="0" activeTab="3"/>
  </bookViews>
  <sheets>
    <sheet name="SO 125.3" sheetId="2" r:id="rId1"/>
    <sheet name="SO 125.31" sheetId="3" r:id="rId2"/>
    <sheet name="SO 184.3" sheetId="4" r:id="rId3"/>
    <sheet name="VON.3" sheetId="5" r:id="rId4"/>
  </sheets>
  <calcPr/>
</workbook>
</file>

<file path=xl/calcChain.xml><?xml version="1.0" encoding="utf-8"?>
<calcChain xmlns="http://schemas.openxmlformats.org/spreadsheetml/2006/main">
  <c i="5" l="1" r="I3"/>
  <c r="I8"/>
  <c r="O51"/>
  <c r="I51"/>
  <c r="O48"/>
  <c r="I48"/>
  <c r="O45"/>
  <c r="I45"/>
  <c r="O42"/>
  <c r="I42"/>
  <c r="O39"/>
  <c r="I39"/>
  <c r="O36"/>
  <c r="I36"/>
  <c r="O33"/>
  <c r="I33"/>
  <c r="O30"/>
  <c r="I30"/>
  <c r="O27"/>
  <c r="I27"/>
  <c r="O24"/>
  <c r="I24"/>
  <c r="O21"/>
  <c r="I21"/>
  <c r="O18"/>
  <c r="I18"/>
  <c r="O15"/>
  <c r="I15"/>
  <c r="O12"/>
  <c r="I12"/>
  <c r="O9"/>
  <c r="I9"/>
  <c i="4" r="I3"/>
  <c r="I12"/>
  <c r="O64"/>
  <c r="I64"/>
  <c r="O61"/>
  <c r="I61"/>
  <c r="O57"/>
  <c r="I57"/>
  <c r="O53"/>
  <c r="I53"/>
  <c r="O50"/>
  <c r="I50"/>
  <c r="O46"/>
  <c r="I46"/>
  <c r="O42"/>
  <c r="I42"/>
  <c r="O39"/>
  <c r="I39"/>
  <c r="O35"/>
  <c r="I35"/>
  <c r="O31"/>
  <c r="I31"/>
  <c r="O28"/>
  <c r="I28"/>
  <c r="O24"/>
  <c r="I24"/>
  <c r="O20"/>
  <c r="I20"/>
  <c r="O17"/>
  <c r="I17"/>
  <c r="O13"/>
  <c r="I13"/>
  <c r="I8"/>
  <c r="O9"/>
  <c r="I9"/>
  <c i="3" r="I3"/>
  <c r="I150"/>
  <c r="O163"/>
  <c r="I163"/>
  <c r="O159"/>
  <c r="I159"/>
  <c r="O155"/>
  <c r="I155"/>
  <c r="O151"/>
  <c r="I151"/>
  <c r="I93"/>
  <c r="O146"/>
  <c r="I146"/>
  <c r="O142"/>
  <c r="I142"/>
  <c r="O138"/>
  <c r="I138"/>
  <c r="O134"/>
  <c r="I134"/>
  <c r="O130"/>
  <c r="I130"/>
  <c r="O126"/>
  <c r="I126"/>
  <c r="O122"/>
  <c r="I122"/>
  <c r="O118"/>
  <c r="I118"/>
  <c r="O114"/>
  <c r="I114"/>
  <c r="O110"/>
  <c r="I110"/>
  <c r="O106"/>
  <c r="I106"/>
  <c r="O102"/>
  <c r="I102"/>
  <c r="O98"/>
  <c r="I98"/>
  <c r="O94"/>
  <c r="I94"/>
  <c r="I88"/>
  <c r="O89"/>
  <c r="I89"/>
  <c r="I71"/>
  <c r="O84"/>
  <c r="I84"/>
  <c r="O80"/>
  <c r="I80"/>
  <c r="O76"/>
  <c r="I76"/>
  <c r="O72"/>
  <c r="I72"/>
  <c r="I62"/>
  <c r="O67"/>
  <c r="I67"/>
  <c r="O63"/>
  <c r="I63"/>
  <c r="I25"/>
  <c r="O58"/>
  <c r="I58"/>
  <c r="O54"/>
  <c r="I54"/>
  <c r="O50"/>
  <c r="I50"/>
  <c r="O46"/>
  <c r="I46"/>
  <c r="O42"/>
  <c r="I42"/>
  <c r="O38"/>
  <c r="I38"/>
  <c r="O34"/>
  <c r="I34"/>
  <c r="O30"/>
  <c r="I30"/>
  <c r="O26"/>
  <c r="I26"/>
  <c r="I8"/>
  <c r="O21"/>
  <c r="I21"/>
  <c r="O17"/>
  <c r="I17"/>
  <c r="O13"/>
  <c r="I13"/>
  <c r="O9"/>
  <c r="I9"/>
  <c i="2" r="I3"/>
  <c r="I186"/>
  <c r="O230"/>
  <c r="I230"/>
  <c r="O227"/>
  <c r="I227"/>
  <c r="O223"/>
  <c r="I223"/>
  <c r="O219"/>
  <c r="I219"/>
  <c r="O215"/>
  <c r="I215"/>
  <c r="O211"/>
  <c r="I211"/>
  <c r="O207"/>
  <c r="I207"/>
  <c r="O203"/>
  <c r="I203"/>
  <c r="O199"/>
  <c r="I199"/>
  <c r="O195"/>
  <c r="I195"/>
  <c r="O191"/>
  <c r="I191"/>
  <c r="O187"/>
  <c r="I187"/>
  <c r="I169"/>
  <c r="O182"/>
  <c r="I182"/>
  <c r="O178"/>
  <c r="I178"/>
  <c r="O174"/>
  <c r="I174"/>
  <c r="O170"/>
  <c r="I170"/>
  <c r="I168"/>
  <c r="I123"/>
  <c r="O164"/>
  <c r="I164"/>
  <c r="O160"/>
  <c r="I160"/>
  <c r="O156"/>
  <c r="I156"/>
  <c r="O152"/>
  <c r="I152"/>
  <c r="O148"/>
  <c r="I148"/>
  <c r="O144"/>
  <c r="I144"/>
  <c r="O140"/>
  <c r="I140"/>
  <c r="O136"/>
  <c r="I136"/>
  <c r="O132"/>
  <c r="I132"/>
  <c r="O128"/>
  <c r="I128"/>
  <c r="O124"/>
  <c r="I124"/>
  <c r="I118"/>
  <c r="O119"/>
  <c r="I119"/>
  <c r="I109"/>
  <c r="O114"/>
  <c r="I114"/>
  <c r="O110"/>
  <c r="I110"/>
  <c r="I21"/>
  <c r="O105"/>
  <c r="I105"/>
  <c r="O101"/>
  <c r="I101"/>
  <c r="O97"/>
  <c r="I97"/>
  <c r="O93"/>
  <c r="I93"/>
  <c r="O89"/>
  <c r="I89"/>
  <c r="O85"/>
  <c r="I85"/>
  <c r="O81"/>
  <c r="I81"/>
  <c r="O77"/>
  <c r="I77"/>
  <c r="O73"/>
  <c r="I73"/>
  <c r="O69"/>
  <c r="I69"/>
  <c r="O65"/>
  <c r="I65"/>
  <c r="O61"/>
  <c r="I61"/>
  <c r="O57"/>
  <c r="I57"/>
  <c r="O53"/>
  <c r="I53"/>
  <c r="O50"/>
  <c r="I50"/>
  <c r="O46"/>
  <c r="I46"/>
  <c r="O42"/>
  <c r="I42"/>
  <c r="O38"/>
  <c r="I38"/>
  <c r="O34"/>
  <c r="I34"/>
  <c r="O30"/>
  <c r="I30"/>
  <c r="O26"/>
  <c r="I26"/>
  <c r="O22"/>
  <c r="I22"/>
  <c r="I8"/>
  <c r="O17"/>
  <c r="I17"/>
  <c r="O13"/>
  <c r="I13"/>
  <c r="O9"/>
  <c r="I9"/>
</calcChain>
</file>

<file path=xl/sharedStrings.xml><?xml version="1.0" encoding="utf-8"?>
<sst xmlns="http://schemas.openxmlformats.org/spreadsheetml/2006/main">
  <si>
    <t>EstiCon</t>
  </si>
  <si>
    <t xml:space="preserve">Firma: </t>
  </si>
  <si>
    <t>Soupis prací objektu</t>
  </si>
  <si>
    <t>S</t>
  </si>
  <si>
    <t>Stavba:</t>
  </si>
  <si>
    <t>33163c</t>
  </si>
  <si>
    <t>III/2864 a III/2861 Těšín – Radim – kř. s I/16 Na Špici, II. etapa, 3. část (KHK)</t>
  </si>
  <si>
    <t>SO 125.3</t>
  </si>
  <si>
    <t>O</t>
  </si>
  <si>
    <t>Rozpočet:</t>
  </si>
  <si>
    <t>Silnice III/2861 – 3. část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</si>
  <si>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</si>
  <si>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</si>
  <si>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</si>
  <si>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</si>
  <si>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</si>
  <si>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</si>
  <si>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</si>
  <si>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</si>
  <si>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</si>
  <si>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</si>
  <si>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</si>
  <si>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</si>
  <si>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</si>
  <si>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</si>
  <si>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</si>
  <si>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014212</t>
  </si>
  <si>
    <t/>
  </si>
  <si>
    <t>POPLATKY ZA ZEMNÍK - ORNICE</t>
  </si>
  <si>
    <t>T</t>
  </si>
  <si>
    <t>PP</t>
  </si>
  <si>
    <t>pořízení ornice / zeminy schopné zúrodnění dle dispozic zhotovitele</t>
  </si>
  <si>
    <t>VV</t>
  </si>
  <si>
    <t>"dle pol. 18221: "796,8*0,1*1,8 = 143,424 [A]</t>
  </si>
  <si>
    <t>TS</t>
  </si>
  <si>
    <t>Položka zahrnuje:
- veškeré poplatky majiteli zemníku související s nákupem zeminy (nikoliv s otvírkou zemníku)
Položka nezahrnuje:
- x</t>
  </si>
  <si>
    <t>015111</t>
  </si>
  <si>
    <t xml:space="preserve">POPLATKY ZA LIKVIDACI ODPADŮ NEKONTAMINOVANÝCH - 17 05 04  VYTĚŽENÉ ZEMINY A HORNINY -  I. TŘÍDA TĚŽITELNOSTI</t>
  </si>
  <si>
    <t>"dle pol. 11130: "796,8*0,1*1,6 = 127,488 [A]_x000d_
 "dle pol. 113328: "149,87*2,0 = 299,740 [B]_x000d_
 "dle pol. 122738: "30,876*1,8 = 55,577 [C]_x000d_
 "dle pol. 123738: "773,424*1,8 = 1392,163 [D]_x000d_
 "dle pol. 12922: "126,0*0,05*1,6 = 10,080 [E]_x000d_
 "dle pol. 12924: "158,0*0,15*1,9 = 45,030 [F]_x000d_
 "Celkem: "A+B+C+D+E+F = 1930,078 [G]</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</si>
  <si>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</si>
  <si>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015140</t>
  </si>
  <si>
    <t xml:space="preserve">POPLATKY ZA LIKVIDACI ODPADŮ NEKONTAMINOVANÝCH - 17 01 01  BETON Z DEMOLIC OBJEKTŮ, ZÁKLADŮ TV</t>
  </si>
  <si>
    <t>"dle pol. 113158: "1,40*2,4 = 3,360 [A]_x000d_
 "dle pol. 11352: "209,0*0,205 = 42,845 [B]_x000d_
 "Celkem: "A+B = 46,205 [C]</t>
  </si>
  <si>
    <t>1</t>
  </si>
  <si>
    <t>Zemní práce</t>
  </si>
  <si>
    <t>11130</t>
  </si>
  <si>
    <t>SEJMUTÍ DRNU</t>
  </si>
  <si>
    <t>M2</t>
  </si>
  <si>
    <t>vč. odvozu a uložení na recyklační středisko / trvalou skládku dle dispozic zhotovitele
předpoklad vrchní část stávajících zatravněných ploch (drn, degradovaná ornice nevhodná pro další použití). V případě získání kvalitní zeminy vhodné k následnému zpětnému rozprostření bude tato deponována a přednostně využita v rámci ohumusování.</t>
  </si>
  <si>
    <t>"Přípravné a bourací práce (odměřeno digitálně ze Zaměření) -"_x000d_
 "- zeleň"_x000d_
 "Sejmutí stáv. drnu v tl. 100mm: "796,8 = 796,800 [C]</t>
  </si>
  <si>
    <t xml:space="preserve">Položka zahrnuje:
- vodorovnou dopravu  a uložení na skládku
Položka nezahrnuje:
- x</t>
  </si>
  <si>
    <t>113158</t>
  </si>
  <si>
    <t>ODSTRANĚNÍ KRYTU ZPEVNĚNÝCH PLOCH Z BETONU, ODVOZ DO 20KM</t>
  </si>
  <si>
    <t>M3</t>
  </si>
  <si>
    <t>vč. odvozu a uložení na recyklační středisko / trvalou skládku dle dispozic zhotovitele, zhotovitel v ceně zohlední skutečné náklady na dopravu a místo uložení</t>
  </si>
  <si>
    <t>"Přípravné a bourací práce - sjezd (betonový) (odměřeno digitálně ze Zaměření)"_x000d_
 "vybourání betonového krytu tl. 200 mm: "7,0*0,20 = 1,400 [B]</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</si>
  <si>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</si>
  <si>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113321</t>
  </si>
  <si>
    <t>ODSTRANĚNÍ PODKLADŮ ZPEVNĚNÝCH PLOCH Z KAMENIVA NESTMEL, ODVOZ DO 1KM</t>
  </si>
  <si>
    <t>vč. odvozu a uložení na mezideponii / sklad stavby dle dispozic zhotovitele, zhotovitel v ceně zohlední skutečné náklady na dopravu a místo uložení
POZN.: Bude použito do podkladních vrstev vozovky (sanace AZ).</t>
  </si>
  <si>
    <t>"Přípravné a bourací práce - sanace aktivní zóny (odměřeno digitálně ze Zaměření)"_x000d_
 "odstranění zbývající stávající nestmelené konstrukce vozovky tl. 120 mm - příprava pro sanaci krajů: "524,0*1,5*0,12 = 94,320 [B]</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</si>
  <si>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</si>
  <si>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113328</t>
  </si>
  <si>
    <t>ODSTRANĚNÍ PODKLADŮ ZPEVNĚNÝCH PLOCH Z KAMENIVA NESTMEL, ODVOZ DO 20KM</t>
  </si>
  <si>
    <t>"Přípravné a bourací práce (odměřeno digitálně ze Zaměření) -"_x000d_
 "- recyklace za studena na místě"_x000d_
 "odstranění nestmelených vrstev tl. 30 mm - celoplošně" 3880,0*0,03 = 116,400 [C]_x000d_
 "- sjezd (nestmelený)"_x000d_
 "odstranění štěrku tl. 250 mm: "103,0*0,25 = 25,750 [E]_x000d_
 "- sjezd (betonový)"_x000d_
 "odstranění štěrku tl. 150 mm: "7,0*0,15 = 1,050 [G]_x000d_
 "- sjezd (asfaltový)"_x000d_
 "odstranění štěrku tl. 290 mm:" 23,0*0,29 = 6,670 [I]_x000d_
 "Celkem: "C+E+G+I = 149,870 [L]</t>
  </si>
  <si>
    <t>113331</t>
  </si>
  <si>
    <t>ODSTRAN PODKL ZPEVNĚNÝCH PLOCH S ASFALT POJIVEM, ODVOZ DO 1KM</t>
  </si>
  <si>
    <t>ZAS - T3 - vč. odvozu a uložení na mezideponii / sklad stavby dle dispozic zhotovitele, zhotovitel v ceně zohlední skutečné náklady na dopravu a místo uložení
POZN.: Bude použito do podkladních vrstev vozovky (recyklace za studena na místě).</t>
  </si>
  <si>
    <t>"Přípravné a bourací práce - recyklace za studena na místě (odměřeno digitálně ze Zaměření)"_x000d_
 "vybourání penetračního makadamu tl. 60 mm celoplošně: "3880,0*0,06 = 232,800 [B]</t>
  </si>
  <si>
    <t>11352</t>
  </si>
  <si>
    <t>ODSTRANĚNÍ CHODNÍKOVÝCH A SILNIČNÍCH OBRUBNÍKŮ BETONOVÝCH</t>
  </si>
  <si>
    <t>M</t>
  </si>
  <si>
    <t>vč. odvozu a uložení na recyklační středisko / trvalou skládku dle dispozic zhotovitele, zhotovitel v ceně zohlední skutečné náklady na dopravu a místo uložení
POZN.: zahrnuje i 100% výměnu vypadaných a poškozených obrub před recyklací</t>
  </si>
  <si>
    <t>"Přípravné a bourací práce - obruby a liniové prvky (odměřeno digitálně ze Zaměření)"_x000d_
 "odstranění stávající betonové obruby včetně BL: " 209,0 = 209,000 [B]</t>
  </si>
  <si>
    <t>11372</t>
  </si>
  <si>
    <t>FRÉZOVÁNÍ ZPEVNĚNÝCH PLOCH ASFALTOVÝCH</t>
  </si>
  <si>
    <t>ZAS - T1 - vč. odvozu a uskladnění dle dispozic zhotovitele
POZN.: Vyfrézovaný materiál zůstává zhotoviteli.
Materiál není odpadem!</t>
  </si>
  <si>
    <t>"Přípravné a bourací práce - recyklace za studena na místě (odměřeno digitálně ze Situace)"_x000d_
 "vyfrézování asfaltové vozovky tl. 70 mm celoplošně: "3880,00*0,07 = 271,600 [B]</t>
  </si>
  <si>
    <t>113764</t>
  </si>
  <si>
    <t>FRÉZOVÁNÍ DRÁŽKY PRŮŘEZU DO 400MM2 V ASFALTOVÉ VOZOVCE</t>
  </si>
  <si>
    <t>příprava drážky pro zálivku, vč. vyčištění drážky a likvidace odpadu (rozměry min. 12/25 mm)</t>
  </si>
  <si>
    <t>Položka zahrnuje:
- veškerou manipulaci s vybouranou sutí a s vybouranými hmotami vč. uložení na skládku.
Položka nezahrnuje:
- x</t>
  </si>
  <si>
    <t>122738</t>
  </si>
  <si>
    <t>ODKOPÁVKY A PROKOPÁVKY OBECNÉ TŘ. I, ODVOZ DO 20KM</t>
  </si>
  <si>
    <t>vč. odvozu na recyklační středisko / trvalou skládku dle dispozic zhotovitele, zhotovitel v ceně zohlední skutečné náklady na dopravu a místo uložení</t>
  </si>
  <si>
    <t>"Zemní práce (dle dig. výpočtu / odměřeno digitálně ze Situace)"_x000d_
 "Výkop v TT I -"_x000d_
 "- trasa.: "12,0 = 12,000 [C]_x000d_
 "- sanace aktivní zóny - výkop mimo konstrukci tl. 120 mm"524,0*1,1*0,12 = 69,168 [D]_x000d_
 "Celkem: "C+D = 81,168 [H]</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</si>
  <si>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</si>
  <si>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123731</t>
  </si>
  <si>
    <t>ODKOP PRO SPOD STAVBU SILNIC A ŽELEZNIC TŘ. I, ODVOZ DO 1KM</t>
  </si>
  <si>
    <t>vč. odvozu na mezideponii / sklad stavby dle dispozic zhotovitele, zhotovitel v ceně zohlední skutečné náklady na dopravu a místo uložení
POZN.: Bude použito do podkladních vrstev vozovky (sanace AZ).</t>
  </si>
  <si>
    <t>"nedostatek mat. pro recyklace za studena na místě" 524,0*2,2*0,12-94,32 = 44,016 [A]</t>
  </si>
  <si>
    <t>123738</t>
  </si>
  <si>
    <t>ODKOP PRO SPOD STAVBU SILNIC A ŽELEZNIC TŘ. I, ODVOZ DO 20KM</t>
  </si>
  <si>
    <t>"Přípravné a bourací práce - sanace aktivní zóny"_x000d_
 "odkop podkladních vrstev tl. 600 mm: "524,0*2,6*0,6 = 817,440 [B]_x000d_
 "odpočet nedostatku mat. pro recyklace za studena na místě" -(524,0*2,2*0,12-94,32) = -44,016 [C]_x000d_
 "Celkem "B+C = 773,424 [D]</t>
  </si>
  <si>
    <t>125731</t>
  </si>
  <si>
    <t>VYKOPÁVKY ZE ZEMNÍKŮ A SKLÁDEK TŘ. I, ODVOZ DO 1KM</t>
  </si>
  <si>
    <t>vč. dopravy z mezideponie / skladu stavby dle dispozic zhotovitele, zhotovitel v ceně zohlední skutečné náklady na dopravu</t>
  </si>
  <si>
    <t>"dle pol. 17310: "371,136 = 371,136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</si>
  <si>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</si>
  <si>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125738</t>
  </si>
  <si>
    <t>VYKOPÁVKY ZE ZEMNÍKŮ A SKLÁDEK TŘ. I, ODVOZ DO 20KM</t>
  </si>
  <si>
    <t>vč. dopravy ornice / zeminy schopné zúrodnění dle dispozic zhotovitele, zhotovitel v ceně zohlední skutečné náklady na dopravu</t>
  </si>
  <si>
    <t>"dle pol. 18221: "796,8*0,1 = 79,680 [A]</t>
  </si>
  <si>
    <t>12922</t>
  </si>
  <si>
    <t>ČIŠTĚNÍ KRAJNIC OD NÁNOSU TL. DO 100MM</t>
  </si>
  <si>
    <t>vč. odvozu a uložení na recyklační středisko / trvalou skládku dle dispozic zhotovitele</t>
  </si>
  <si>
    <t>"Přípravné a bourací práce (odměřeno digitálně ze Zaměření) -"_x000d_
 "- sjezd (nestmelený)"_x000d_
 "odstranění drnu tl. 50 mm: "103,0 = 103,000 [C]_x000d_
 "- sjezd (asfaltový)"_x000d_
 "odstranění drnu tl. 50 mm: "23,0 = 23,000 [E]_x000d_
 "Celkem: "C+E = 126,000 [F]</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</si>
  <si>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</si>
  <si>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12924</t>
  </si>
  <si>
    <t>ČIŠTĚNÍ KRAJNIC OD NÁNOSU TL. DO 200MM</t>
  </si>
  <si>
    <t>"Přípravné a bourací práce - nezpevněná krajnice (odměřeno digitálně ze Zaměření)"_x000d_
 "odstranění drnu ze zarostlé krajnice tl. 50 mm + odstranění štěrkové krajnice tl. 100 mm: "158,0 = 158,000 [B]</t>
  </si>
  <si>
    <t>17120</t>
  </si>
  <si>
    <t>ULOŽENÍ SYPANINY DO NÁSYPŮ A NA SKLÁDKY BEZ ZHUTNĚNÍ</t>
  </si>
  <si>
    <t xml:space="preserve">uložení  na mezideponii / sklad stavby dle dispozic zhotovitele</t>
  </si>
  <si>
    <t>"dle pol. 123731 " 44,016 = 44,016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</si>
  <si>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</si>
  <si>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</si>
  <si>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</si>
  <si>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"Zemní práce (dle dig. výpočtu)"_x000d_
 "Násyp - trasa: "18,0 = 18,000 [B]</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</si>
  <si>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</si>
  <si>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17310</t>
  </si>
  <si>
    <t>ZEMNÍ KRAJNICE A DOSYPÁVKY SE ZHUTNĚNÍM</t>
  </si>
  <si>
    <t>Uložení vybouraného materiálu ZAS-T3</t>
  </si>
  <si>
    <t>"Nové plochy - recyklace za studena na místě (odměřeno digitálně ze Situace)"_x000d_
 "zpětné uložení PM ZAS-T3 tl. 60 mm pro násl. recyklaci - celoplošně" 3880,0*0,06 = 232,800 [B]_x000d_
 "Nové plochy - sanace aktivní zóny (odměřeno digitálně ze Situace)"_x000d_
 "dosypávka k recyklaci (nestmel. kce + PMd) tl. 120 mm: "524,0*2,2*0,12 = 138,336 [D]_x000d_
 "Celkem" B+D = 371,136 [E]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</si>
  <si>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</si>
  <si>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</si>
  <si>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</si>
  <si>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"Přípravné a bourací práce (odměřeno digitálně ze Zaměření) - sanace aktivní zóny"_x000d_
 "zhutnění podloží na 100 % PS: "524,0*2,6 = 1362,400 [B]</t>
  </si>
  <si>
    <t>Položka zahrnuje:
- úpravu pláně včetně vyrovnání výškových rozdílů. Míru zhutnění určuje projekt.
Položka nezahrnuje:
- x</t>
  </si>
  <si>
    <t>18130</t>
  </si>
  <si>
    <t>ÚPRAVA PLÁNĚ BEZ ZHUTNĚNÍ</t>
  </si>
  <si>
    <t>"Přípravné a bourací práce - zeleň"_x000d_
 "Urovnání ploch pro ohumusování - dle pol. 18221: "796,80 = 796,800 [B]</t>
  </si>
  <si>
    <t xml:space="preserve">Položka zahrnuje:
-  úpravu pláně včetně vyrovnání výškových rozdílů
Položka nezahrnuje:
- x</t>
  </si>
  <si>
    <t>18221</t>
  </si>
  <si>
    <t>ROZPROSTŘENÍ ORNICE VE SVAHU V TL DO 0,10M</t>
  </si>
  <si>
    <t>přev. svah, příkopy</t>
  </si>
  <si>
    <t>"Nové plochy (odměřeno digitálně ze Situace) -"_x000d_
 "- zeleň"_x000d_
 "Rozprostření ornice v tl. 100mm: "796,8 = 796,800 [C]_x000d_
 "- sjezd Svatý"_x000d_
 "Celkem: "C+E = 892,800 [F]</t>
  </si>
  <si>
    <t>Položka zahrnuje:
- nutné přemístění ornice z dočasných skládek vzdálených do 50m
- rozprostření ornice v předepsané tloušťce ve svahu přes 1:5
Položka nezahrnuje:
- x</t>
  </si>
  <si>
    <t>18241</t>
  </si>
  <si>
    <t>ZALOŽENÍ TRÁVNÍKU RUČNÍM VÝSEVEM</t>
  </si>
  <si>
    <t>"dle pol. 18221: "796,8 = 796,800 [A]</t>
  </si>
  <si>
    <t>Položka zahrnuje:
- dodání předepsané travní směsi, její výsev na ornici, zalévání, první pokosení, to vše bez ohledu na sklon terénu
Položka nezahrnuje:
- x</t>
  </si>
  <si>
    <t>2</t>
  </si>
  <si>
    <t>Základy</t>
  </si>
  <si>
    <t>21152</t>
  </si>
  <si>
    <t>SANAČNÍ ŽEBRA Z KAMENIVA DRCENÉHO ŠD</t>
  </si>
  <si>
    <t>"Nové plochy - sanace aktivní zóny (odměřeno digitálně ze Situace)"_x000d_
 "Uložení ŠDb 0/63 tl. 0,4m do AZ vč. zhutnění: "524,0*2,6*0,4 = 544,960 [B]</t>
  </si>
  <si>
    <t>Položka zahrnuje:
- dodávku a uložení předepsaného kameniva
- mimostaveništní a vnitrostaveništní dopravu,
- není-li v zadávací dokumentaci uvedeno jinak, jedná se o nakupovaný materiál.
Položka nezahrnuje:
- x</t>
  </si>
  <si>
    <t>21461</t>
  </si>
  <si>
    <t>SEPARAČNÍ GEOTEXTILIE</t>
  </si>
  <si>
    <t>netkaná, CBR&gt;2 kN, odolnost proti protažení&lt;20 mm, tažnost &gt; 10 %</t>
  </si>
  <si>
    <t>"Nové plochy (odměřeno digitálně ze Situace) -"_x000d_
 "- sanace aktivní zóny"_x000d_
 "instalace separační geotextilie: "524,0*(2,6+0,6+0,6) = 1991,200 [C]</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</si>
  <si>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</si>
  <si>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4</t>
  </si>
  <si>
    <t>Vodorovné konstrukce</t>
  </si>
  <si>
    <t>451314</t>
  </si>
  <si>
    <t>PODKLADNÍ A VÝPLŇOVÉ VRSTVY Z PROSTÉHO BETONU C25/30</t>
  </si>
  <si>
    <t>"Obruby a liniové prvky (odměřeno digitálně ze Situace)"_x000d_
 "Přídlažba z velké kamenné kostky - betonové lože tl. 200 mm s opěrou C25/30nXF3: "52,0*0,75*0,2 = 7,800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</si>
  <si>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</si>
  <si>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5</t>
  </si>
  <si>
    <t>Komunikace</t>
  </si>
  <si>
    <t>56330</t>
  </si>
  <si>
    <t>VOZOVKOVÉ VRSTVY ZE ŠTĚRKODRTI</t>
  </si>
  <si>
    <t>"Nové plochy (odměřeno digitálně ze Situace) -"_x000d_
 "- sjezd (nestmelený)"_x000d_
 "doplnění sjezdu, ŠD tl. 2x150 mm: "103,0*2*0,15 = 30,900 [C]_x000d_
 "- sjezd (asfaltový)"_x000d_
 "doplnění sjezdu, ŠD tl. 2x150 mm: "23,0*2*0,15 = 6,900 [E]_x000d_
 "Celkem: "C+E = 37,800 [F]</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</si>
  <si>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</si>
  <si>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</si>
  <si>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</si>
  <si>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"Nové plochy (odměřeno digitálně ze Situace) - sjezd - betonový"_x000d_
 "štěrkodrť tl. 150 mm, ŠDa: "7,0 = 7,000 [B]</t>
  </si>
  <si>
    <t>56334</t>
  </si>
  <si>
    <t>VOZOVKOVÉ VRSTVY ZE ŠTĚRKODRTI TL. DO 200MM</t>
  </si>
  <si>
    <t>"Nové plochy (odměřeno digitálně ze Situace) -"_x000d_
 "- sanace aktivní zóny"_x000d_
 "štěrkodrť ŠDa 0/32 tl. 200 mm: "524,0*2,6 = 1362,400 [C]</t>
  </si>
  <si>
    <t>567102</t>
  </si>
  <si>
    <t>VRSTVY PRO OBNOVU A OPRAVY Z VÁLC BETONU</t>
  </si>
  <si>
    <t>"Nové plochy (odměřeno digitálně ze Situace) - sjezd - betonový"_x000d_
 "doplnění sjezdu tl. 200 mm, CB kryt: "7,0*0,2 = 1,400 [B]</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</si>
  <si>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
- úpravu povrchu krytu</t>
  </si>
  <si>
    <t>567504</t>
  </si>
  <si>
    <t>VRSTVY PRO OBNOVU A OPRAVY RECYK ZA STUDENA CEM A ASF EMULZÍ</t>
  </si>
  <si>
    <t>Popis viz pol. 567544
Přesná receptura není stanovena. Pro směsi stmelené cementem + asfaltovou emulzí se dávkování asfaltové emulze navrhuje v rozmezí 2,0 % až 3,5 % v množství zbytkového asfaltu a dávkování cementu 2,5 % až 4,0 % při splnění ČSN 73 6147. UPŘESNĚNO DLE PRŮKAZNÍCH ZKOUŠEK ZE VZORKU ODEBRANÝCH NA STAVBĚ. Pro případ, kdy zjištěná frakce dle PZ pro recyklaci bude větší než 0/45 jako dopočet do minimální tloušťky recyklace 200 mm (tedy 20 mm). Po odsouhlasení TDI.</t>
  </si>
  <si>
    <t>"Nové plochy (odměřeno digitálně ze Situace) - recyklace za studena na místě"_x000d_
 "RS CA 0/32 - doplnění do tl. vrstvy 200mm (+20mm): "4048,0*0,02 = 80,960 [B]</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</si>
  <si>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</si>
  <si>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567544</t>
  </si>
  <si>
    <t>VRST PRO OBNOVU A OPR RECYK ZA STUD CEM A ASF EM TL DO 200MM</t>
  </si>
  <si>
    <t>RS CA 0/32 dle TP 208 ; tl. 180 mm
Zahrnuje rozfrézování podkladu, případné přidání doplňkového kameniva podle výsledků průkazní zkoušky, dále reprofilace do požadovaných sklonových poměrů a přehutnění vrstvy, dávkování asfaltové emulze (předp.) 2,0-3,5% v množství zbytkového asfaltu a dávkování cementu (předp.) 2,5-4,0% dle TP 208.
Přesný způsob sanace (receptura) a její rozsah bude upřesněn dle skutečné situace na stavbě, dle průkazních zkoušek!
Kompletní provedení vč. zhutnění a úpravy příčných a podélných sklonů!</t>
  </si>
  <si>
    <t>"Nové plochy (odměřeno digitálně ze Situace) - recyklace za studena na místě"_x000d_
 "RS CA 0/32: "4048,0 = 4048,000 [B]</t>
  </si>
  <si>
    <t>56963</t>
  </si>
  <si>
    <t>ZPEVNĚNÍ KRAJNIC Z RECYKLOVANÉHO MATERIÁLU TL DO 150MM</t>
  </si>
  <si>
    <t>"Nové plochy (odměřeno digitálně ze Situace) - nezpevněná krajnice"_x000d_
 "doplnění nezpevněné krajnice tl. 150 mm, R-mat 0/22: "158,0 = 158,000 [B]</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</si>
  <si>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</si>
  <si>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572213</t>
  </si>
  <si>
    <t>SPOJOVACÍ POSTŘIK Z EMULZE DO 0,5KG/M2</t>
  </si>
  <si>
    <t>"Nové plochy (odměřeno digitálně ze Situace) - recyklace za studena na místě"_x000d_
 "PS-C ; 0,4 kg/m2: "3976,0 = 3976,000 [B]</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</si>
  <si>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</si>
  <si>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</si>
  <si>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</si>
  <si>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"Nové plochy (odměřeno digitálně ze Situace) -"_x000d_
 "- recyklace za studena na místě"_x000d_
 "ACO 11+ ; tl. 40mm: "3921,0 = 3921,000 [C]_x000d_
 "- sjezd (asfaltový)"_x000d_
 "ACO 11+ ; tl. 40mm: "23,0 = 23,000 [E]_x000d_
 "Celkem: "C+E = 3944,000 [F]</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</si>
  <si>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</si>
  <si>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574E56</t>
  </si>
  <si>
    <t>ASFALTOVÝ BETON PRO PODKLADNÍ VRSTVY ACP 16+, 16S TL. 60MM</t>
  </si>
  <si>
    <t>"Nové plochy (odměřeno digitálně ze Situace) - recyklace za studena na místě"_x000d_
 "ACP 16+ ; tl. 60mm: "3976,0 = 3976,000 [B]</t>
  </si>
  <si>
    <t>58212</t>
  </si>
  <si>
    <t>DLÁŽDĚNÉ KRYTY Z VELKÝCH KOSTEK DO LOŽE Z MC</t>
  </si>
  <si>
    <t>lože vykázáno zvlášť</t>
  </si>
  <si>
    <t>"Obruby a liniové prvky (odměřeno digitálně ze Situace)"_x000d_
 "Přídlažba z velké kamenné kostky do betonového lože tl. 200 mm s opěrou C25/30nXF3: "52,0*0,75 = 39,000 [B]</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</si>
  <si>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</si>
  <si>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6</t>
  </si>
  <si>
    <t>Úpravy povrchů, podlahy, výplně otvorů</t>
  </si>
  <si>
    <t>8</t>
  </si>
  <si>
    <t>Potrubí</t>
  </si>
  <si>
    <t>89911G</t>
  </si>
  <si>
    <t>LITINOVÝ POKLOP D400</t>
  </si>
  <si>
    <t>KUS</t>
  </si>
  <si>
    <t>zahrnuje vyjmutí stávajícího poklopu vč. rámu, jeho likvidaci a osazení nového poklopu s rámem (litina / beton, dle stáv.) – rezervní položka, čerpáno v rozsahu dle pokynu objednatele!</t>
  </si>
  <si>
    <t>"Ostatní"_x000d_
 "rektifikace povrchových znaků IS - poklopy - výměna (předp. 50%): "9 = 9,000 [B]</t>
  </si>
  <si>
    <t>Položka zahrnuje:
- dodávku a osazení předepsané mříže včetně rámu
Položka nezahrnuje:
- x</t>
  </si>
  <si>
    <t>89913</t>
  </si>
  <si>
    <t>KRYCÍ HRNCE SAMOSTATNÉ</t>
  </si>
  <si>
    <t>zahrnuje vyjmutí stávajícího krycího hrnce šoupěte/hydrantu, jeho likvidaci a osazení nového krycího hrnce šoupěte/hydrantu – rezervní položka, čerpáno v rozsahu dle pokynu objednatele!</t>
  </si>
  <si>
    <t>"Ostatní"_x000d_
 "rektifikace povrchových znaků IS - šoupata, hydranty - výměna (předp. 50%): "7 = 7,000 [B]</t>
  </si>
  <si>
    <t>Položka zahrnuje:
- dodávku a osazení předepsané hrnce mříže včetně rámu
Položka nezahrnuje:
- x</t>
  </si>
  <si>
    <t>89921</t>
  </si>
  <si>
    <t>VÝŠKOVÁ ÚPRAVA POKLOPŮ</t>
  </si>
  <si>
    <t>"Ostatní (odečteno ze Situace)"_x000d_
 "rektifikace povrchových znaků IS - poklopy: "17 = 17,000 [B]</t>
  </si>
  <si>
    <t>Položka zahrnuje:
- všechny nutné práce a materiály pro zvýšení nebo snížení zařízení (včetně nutné úpravy stávajícího povrchu vozovky nebo chodníku)
Položka nezahrnuje:
- x</t>
  </si>
  <si>
    <t>89923</t>
  </si>
  <si>
    <t>VÝŠKOVÁ ÚPRAVA KRYCÍCH HRNCŮ</t>
  </si>
  <si>
    <t>"Ostatní (odečteno ze Situace)"_x000d_
 "rektifikace povrchových znaků IS - šoupata, hydranty: "13 = 13,000 [B]</t>
  </si>
  <si>
    <t>9</t>
  </si>
  <si>
    <t>Ostatní konstrukce a práce</t>
  </si>
  <si>
    <t>91297</t>
  </si>
  <si>
    <t>DOPRAVNÍ ZRCADLO</t>
  </si>
  <si>
    <t>vč. vybourání stáv. - Demontovaný materiál zůstává zhotoviteli.</t>
  </si>
  <si>
    <t>"Stálé dopravní zařízení (odečteno ze Situace)"_x000d_
 "výměna DZ - dopravní zrcadlo obdélníkové: "1 = 1,000 [B]</t>
  </si>
  <si>
    <t>Položka zahrnuje:
- dodání a osazení zrcadla včetně nutných zemních prací
- předepsaná povrchová úprava
- vnitrostaveništní a mimostaveništní doprava
- odrazky plastové nebo z retroreflexní fólie
Položka nezahrnuje:
- x</t>
  </si>
  <si>
    <t>914131</t>
  </si>
  <si>
    <t>DOPRAVNÍ ZNAČKY ZÁKLADNÍ VELIKOSTI OCELOVÉ FÓLIE TŘ 2 - DODÁVKA A MONTÁŽ</t>
  </si>
  <si>
    <t>"Stálé dopravní značení (odečteno ze Situace)"_x000d_
 "výměna SDZ - montáž nových DZ -"_x000d_
 "IZ4a: "1 = 1,000 [C]_x000d_
 "IZ4b: "1 = 1,000 [D]_x000d_
 "P4: "1 = 1,000 [E]_x000d_
 "P6: "1 = 1,000 [F]_x000d_
 "A2b: "1 = 1,000 [G]_x000d_
 "nové SDZ základní velikosti -"_x000d_
 "P2: "4 = 4,000 [I]_x000d_
 "P4: "1 = 1,000 [J]_x000d_
 "E2b: "3 = 3,000 [K]_x000d_
 "Celkem: "C+D+E+F+G+I+J+K = 13,000 [L]</t>
  </si>
  <si>
    <t>Položka zahrnuje:
- dodávku a montáž značek v požadovaném provedení
Položka nezahrnuje:
- x</t>
  </si>
  <si>
    <t>914133</t>
  </si>
  <si>
    <t>DOPRAVNÍ ZNAČKY ZÁKLADNÍ VELIKOSTI OCELOVÉ FÓLIE TŘ 2 - DEMONTÁŽ</t>
  </si>
  <si>
    <t>POZN.: Demontovaný materiál zůstává zhotoviteli.</t>
  </si>
  <si>
    <t>"Stálé dopravní značení (odečteno ze Situace)"_x000d_
 "výměna SDZ - demontáž -"_x000d_
 "IZ4a: "1 = 1,000 [C]_x000d_
 "IZ4b: "1 = 1,000 [D]_x000d_
 "P4: "1 = 1,000 [E]_x000d_
 "P6: "1 = 1,000 [F]_x000d_
 "A2b: "1 = 1,000 [G]_x000d_
 "Celkem: "C+D+E+F+G = 5,000 [H]</t>
  </si>
  <si>
    <t>Položka zahrnuje:
- odstranění, demontáž a odklizení materiálu s odvozem na předepsané místo
Položka nezahrnuje:
- x</t>
  </si>
  <si>
    <t>914731</t>
  </si>
  <si>
    <t>STÁLÁ DOPRAV ZAŘÍZ Z3 OCEL S FÓLIÍ TŘ 2 DODÁVKA A MONTÁŽ</t>
  </si>
  <si>
    <t>"Stálé dopravní značení (odečteno ze Situace)"_x000d_
 "výměna SDZ - montáž nových DZ -"_x000d_
 "Z3: "1 = 1,000 [C]</t>
  </si>
  <si>
    <t>914733</t>
  </si>
  <si>
    <t>STÁLÁ DOPRAV ZAŘÍZ Z3 OCEL S FÓLIÍ TŘ 2 DEMONTÁŽ</t>
  </si>
  <si>
    <t>"Stálé dopravní značení (odečteno ze Situace)"_x000d_
 "výměna SDZ - demontáž -"_x000d_
 "Z3: "1 = 1,000 [C]</t>
  </si>
  <si>
    <t>914921</t>
  </si>
  <si>
    <t>SLOUPKY A STOJKY DOPRAVNÍCH ZNAČEK Z OCEL TRUBEK DO PATKY - DODÁVKA A MONTÁŽ</t>
  </si>
  <si>
    <t>"Stálé dopravní značení (odečteno ze Situace)"_x000d_
 "výměna SDZ - montáž nových sloupků: "7 = 7,000 [B]_x000d_
 "nové SDZ - montáž nových sloupků: "5 = 5,000 [C]_x000d_
 "Celkem: "B+C = 12,000 [D]</t>
  </si>
  <si>
    <t>Položka zahrnuje:
- sloupky
- upevňovací zařízení
- osazení (betonová patka, zemní práce)
Položka nezahrnuje:
- x</t>
  </si>
  <si>
    <t>914923</t>
  </si>
  <si>
    <t>SLOUPKY A STOJKY DZ Z OCEL TRUBEK DO PATKY DEMONTÁŽ</t>
  </si>
  <si>
    <t>POZN.: Demontovaný materiál zůstává zhotoviteli. (patky vč. likvidace)</t>
  </si>
  <si>
    <t>"Stálé dopravní značení (odečteno ze Situace)"_x000d_
 "výměna SDZ - demontáž sloupků: "7 = 7,000 [B]</t>
  </si>
  <si>
    <t>915111</t>
  </si>
  <si>
    <t>VODOROVNÉ DOPRAVNÍ ZNAČENÍ BARVOU HLADKÉ - DODÁVKA A POKLÁDKA</t>
  </si>
  <si>
    <t>1. fáze VDZ, vč. předznačení (vč. příp. vyznačení operativního místa pro realizaci VDZ za provozu, dle TP66)</t>
  </si>
  <si>
    <t>"Stálé dopravní značení (odměřeno digitálně ze Situace)"_x000d_
 "nové VDZ - vodicí čára -"_x000d_
 " - š. 0.125 m - plná: "1236*0,125 = 154,500 [C]_x000d_
 " - š. 0.25 m - přerušovaná (1,5 m / 1,5 m):"40*0,25*1/2 = 5,000 [D]_x000d_
 "Celkem: "C+D = 159,500 [E]</t>
  </si>
  <si>
    <t>Položka zahrnuje:
- dodání a pokládku nátěrového materiálu
- předznačení a reflexní úpravu
Položka nezahrnuje:
- x
Způsob měření:
- měří se pouze natíraná plocha</t>
  </si>
  <si>
    <t>915221</t>
  </si>
  <si>
    <t>VODOR DOPRAV ZNAČ PLASTEM STRUKTURÁLNÍ NEHLUČNÉ - DOD A POKLÁDKA</t>
  </si>
  <si>
    <t>2. fáze VDZ (vč. vyznačení operativního místa pro realizaci VDZ za provozu, dle TP66), vč. zametení (malá výměra)</t>
  </si>
  <si>
    <t>917224</t>
  </si>
  <si>
    <t>SILNIČNÍ A CHODNÍKOVÉ OBRUBY Z BETONOVÝCH OBRUBNÍKŮ ŠÍŘ 150MM</t>
  </si>
  <si>
    <t>"Obruby a liniové prvky (odměřeno digitálně ze Situace)"_x000d_
 "Silniční bet. obruba 150x250 mm do BL s opěrou C20/25 XF3: "644,3 = 644,300 [B]</t>
  </si>
  <si>
    <t>Položka zahrnuje:
- dodání a pokládku betonových obrubníků o rozměrech předepsaných zadávací dokumentací
- betonové lože i boční betonovou opěrku
Položka nezahrnuje:
- x</t>
  </si>
  <si>
    <t>919111</t>
  </si>
  <si>
    <t>ŘEZÁNÍ ASFALTOVÉHO KRYTU VOZOVEK TL DO 50MM</t>
  </si>
  <si>
    <t>zaříznutí hrany stávajícího asfaltu pro dobalení nové obrusné vrstvy (vč. dobourání a likvidace hrany po frézování)</t>
  </si>
  <si>
    <t>Položka zahrnuje:
- řezání vozovkové vrstvy v předepsané tloušťce
- spotřeba vody
Položka nezahrnuje:
- x</t>
  </si>
  <si>
    <t>931324</t>
  </si>
  <si>
    <t>TĚSNĚNÍ DILATAČ SPAR ASF ZÁLIVKOU MODIFIK PRŮŘ DO 400MM2</t>
  </si>
  <si>
    <t>zálivka spáry modif. zálivkou za horka typu N2 vč. provedení adhezního nátěru ploch před aplikací zálivky (rozměry min. 12/25 mm)</t>
  </si>
  <si>
    <t>Položka zahrnuje:
- dodávku a osazení předepsaného materiálu
- očištění ploch spáry před úpravou
- očištění okolí spáry po úpravě
Položka nezahrnuje:
- těsnící profil</t>
  </si>
  <si>
    <t>SO 125.31</t>
  </si>
  <si>
    <t>Silnice III/2861 – 3. část - odvodnění</t>
  </si>
  <si>
    <t>zemina, kamenivo, nestmelené vrstvy, kamen</t>
  </si>
  <si>
    <t>"dle pol. 113328 "30,6*2,1 = 64,260 [A]_x000d_
 "dle pol. 129946: "145,0*0,05*1,8 = 13,050 [B]_x000d_
 "dle pol. 132738: "280,61*1,8 = 505,098 [C]_x000d_
 "Celkem: "A+B+C = 582,408 [D]</t>
  </si>
  <si>
    <t>015112</t>
  </si>
  <si>
    <t xml:space="preserve">POPLATKY ZA LIKVIDACI ODPADŮ NEKONTAMINOVANÝCH - 17 05 04  VYTĚŽENÉ ZEMINY A HORNINY -  II. TŘÍDA TĚŽITELNOSTI</t>
  </si>
  <si>
    <t>"dle pol. 132838: "129,50*1,8 = 233,100 [A]</t>
  </si>
  <si>
    <t>015113</t>
  </si>
  <si>
    <t xml:space="preserve">POPLATKY ZA LIKVIDACI ODPADŮ NEKONTAMINOVANÝCH - 17 05 04  VYTĚŽENÉ ZEMINY A HORNINY -  III. TŘÍDA TĚŽITELNOSTI</t>
  </si>
  <si>
    <t>"dle pol. 132*38: "43,20*1,8 = 77,760 [A]</t>
  </si>
  <si>
    <t xml:space="preserve">přev. železobeton, beton
POZN.:  Nejméně 70% hmotnosti suti musí být předáno k recyklaci.</t>
  </si>
  <si>
    <t>"dle pol. 113188: "2,55*2,4 = 6,120 [A]_x000d_
 "dle pol. 96687: "7*0,6 = 4,200 [B]_x000d_
 "dle pol. 96688: "10*2,2 = 22,000 [C]_x000d_
 "dle pol. 969246: "262,5*0,16*2,4 = 100,800 [D]_x000d_
 "Celkem: "A+B+C+D = 133,120 [E]</t>
  </si>
  <si>
    <t>113188</t>
  </si>
  <si>
    <t>ODSTRANĚNÍ KRYTU ZPEVNĚNÝCH PLOCH Z DLAŽDIC, ODVOZ DO 20KM</t>
  </si>
  <si>
    <t>vč. lože
vč. odvozu a uložení na recyklační středisko / trvalou skládku dle dispozic zhotovitele, zhotovitel v ceně zohlední skutečné náklady na dopravu a místo uložení</t>
  </si>
  <si>
    <t>"Přípravné a bourací práce (Odměřeno dig. ze Situace)"_x000d_
 "Předlažba chodníku nad DK2 - vybourání 25 % z původní dlažby: "170,0*0,25*0,06 = 2,550 [B]</t>
  </si>
  <si>
    <t>"Přípravné a bourací práce (Odměřeno dig. ze Situace)"_x000d_
 "Předlažba chodníku nad DK2 - Odstranění stávající konstrukce chodníku pod bet. dlažbou - tl. 0.18 m "170,0*0,18 = 30,600 [B]</t>
  </si>
  <si>
    <t>129946</t>
  </si>
  <si>
    <t>ČIŠTĚNÍ POTRUBÍ DN DO 400MM</t>
  </si>
  <si>
    <t>"Ostatní (Odměřeno dig. ze Situace)"_x000d_
 "pročištění stávající kanalizce - předpoklad DN400: "145,0 = 145,000 [B]</t>
  </si>
  <si>
    <t>132738</t>
  </si>
  <si>
    <t>HLOUBENÍ RÝH ŠÍŘ DO 2M PAŽ I NEPAŽ TŘ. I, ODVOZ DO 20KM</t>
  </si>
  <si>
    <t>vč. odvozu na recyklační středisko / trvalou skládku dle dispozic zhotovitele, zhotovitel v ceně zohlední skutečné náklady na dopravu a místo uložení
POZN.: Pažení a odpažení výkopu pro DK = 2x1,031x274,5 = 566,02 m2; Příp. zpětný zásyp výkopkem bude řešen v závislosti na kvalitě vytěženého materiálu.</t>
  </si>
  <si>
    <t>"Zemní práce"_x000d_
 "Hloubení rýh š. do 2 m pažené v TT I.: (samostatný tabulkový výpočet; 60 % z výkopu na DK = odhad) "259,10 = 259,100 [B]_x000d_
 "Výkop dosypu rýhy před realizací konstrukce vozovky TT I. (samostatný tabulkový výpočet) "21,51 = 21,510 [C]_x000d_
 "Celkm "B+C = 280,610 [D]</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</si>
  <si>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</si>
  <si>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132838</t>
  </si>
  <si>
    <t>HLOUBENÍ RÝH ŠÍŘ DO 2M PAŽ I NEPAŽ TŘ. II, ODVOZ DO 20KM</t>
  </si>
  <si>
    <t>"Zemní práce"_x000d_
 "Hloubení rýh š. do 2 m pažené v TT II.: (samostatný tabulkový výpočet; 30 % z výkopu na DK = odhad) "129,50 = 129,500 [B]</t>
  </si>
  <si>
    <t>132938</t>
  </si>
  <si>
    <t>HLOUBENÍ RÝH ŠÍŘ DO 2M PAŽ I NEPAŽ TŘ. III, ODVOZ DO 20KM</t>
  </si>
  <si>
    <t>"Zemní práce"_x000d_
 "Hloubení rýh š. do 2 m pažené v TT III.: (samostatný tabulkový výpočet; 10 % z výkopu na DK = odhad) "43,20 = 43,200 [B]</t>
  </si>
  <si>
    <t>17481</t>
  </si>
  <si>
    <t>ZÁSYP JAM A RÝH Z NAKUPOVANÝCH MATERIÁLŮ</t>
  </si>
  <si>
    <t>POZN.: Zásyp (stejně jako hloubení rýh) je počítán po dolní část recyklace (pláň); od zásypu je odečten orientačně objem potrubí.</t>
  </si>
  <si>
    <t>"Zemní práce"_x000d_
 "Zásyp rýh vhodnou zeminou dle tabulky 1 TP 146 včetně zhutnění (samostatný tabulkový výpočet) "319,17 = 319,170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</si>
  <si>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</si>
  <si>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17482</t>
  </si>
  <si>
    <t>ZÁSYP JAM A RÝH Z NAKUPOVANÉ ZEMINY SE ZHUTNĚNÍM</t>
  </si>
  <si>
    <t>"Zemní práce"_x000d_
 "Provizorní dosyp rýhy zeminou vhodnou pro pojezd stavební techniky před realizací konstrukce vozovky do úrovně odfrézované vozovky: (samostatný tabulkový výpočet) "21,51 = 21,510 [B]</t>
  </si>
  <si>
    <t>Položka zahrnuje:
- položka se používá výhradně při nedostatku zemin na stavbě
- kompletní provedení zemní konstrukce vč. nákupu a dopravy předepsané kvality zeminy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</si>
  <si>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</si>
  <si>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</si>
  <si>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štěrkopísek fr. 0/16</t>
  </si>
  <si>
    <t>"Nové konstrukce (Odměřeno dig. ze Situace)"_x000d_
 "obsyp přípojek UV: "30,0*0,5 = 15,000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</si>
  <si>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</si>
  <si>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45157</t>
  </si>
  <si>
    <t>PODKLADNÍ A VÝPLŇOVÉ VRSTVY Z KAMENIVA TĚŽENÉHO</t>
  </si>
  <si>
    <t>"Nové konstrukce (Odměřeno dig. ze Situace)"_x000d_
 "podsyp pro přípojky""UV: "30,0*0,2 = 6,000 [B]</t>
  </si>
  <si>
    <t>Položka zahrnuje:
- dodávku předepsaného kameniva
- mimostaveništní a vnitrostaveništní dopravu a jeho uložení
- není-li v zadávací dokumentaci uvedeno jinak, jedná se o nakupovaný materiál
Položka nezahrnuje:
- x</t>
  </si>
  <si>
    <t>45169</t>
  </si>
  <si>
    <t>PODKL A VÝPLŇ VRSTVY ZE STABILIZOVANÉHO POPÍLKU</t>
  </si>
  <si>
    <t>"Ostatní"_x000d_
 "Zafoukání stávajícího potrubí DN400, které nebude odkopáno v rámci stavby, cementopopílkovou směsí "79,0*0,126 = 9,954 [B]</t>
  </si>
  <si>
    <t>Položka zahrnuje:
- dodávku stabilizovaného popílku a jeho uložení se zhutněním
- včetně mimostaveništní a vnitrostaveništní dopravy (rovněž přesuny)
Položka zahrnuje:
- x</t>
  </si>
  <si>
    <t>"Nové konstrukce (Odměřeno dig. ze Situace)"_x000d_
 "Předlažba chodníku nad DK2 - Konstrukce chodníku pod předlažbou - ŠDa 0.15 m: "140,0 = 140,000 [B]</t>
  </si>
  <si>
    <t>"Nové konstrukce (Odměřeno dig. ze Situace)"_x000d_
 "Předlažba chodníku nad DK2 - Konstrukce sjezdu pod předlažbou - ŠDa 0.20 m: "30,0 = 30,000 [B]</t>
  </si>
  <si>
    <t>582611</t>
  </si>
  <si>
    <t>KRYTY Z BETON DLAŽDIC SE ZÁMKEM ŠEDÝCH TL 60MM DO LOŽE Z KAM</t>
  </si>
  <si>
    <t>vč. lože, typ a tvar dlažby dle stávající!</t>
  </si>
  <si>
    <t>"Nové konstrukce (Odměřeno dig. ze Situace)"_x000d_
 "Předlažba chodníku nad DK2 - 25 % z nakupované dlažby: "170,0*0,25 = 42,500 [B]</t>
  </si>
  <si>
    <t>587206</t>
  </si>
  <si>
    <t>PŘEDLÁŽDĚNÍ KRYTU Z BETONOVÝCH DLAŽDIC SE ZÁMKEM</t>
  </si>
  <si>
    <t>vč. likvidace příp. odpadu</t>
  </si>
  <si>
    <t>"Nové konstrukce (Odměřeno dig. ze Situace)"_x000d_
 "Předlažba chodníku nad DK2 - 75 % se pouze očistí a znovu použije: "170,0*0,75 = 127,500 [B]</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</si>
  <si>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</si>
  <si>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7</t>
  </si>
  <si>
    <t>Přidružená stavební výroba</t>
  </si>
  <si>
    <t>72124</t>
  </si>
  <si>
    <t>LAPAČE STŘEŠNÍCH SPLAVENIN</t>
  </si>
  <si>
    <t>"Ostatní (Odečteno ze Situace)"_x000d_
 "Lapač splavenin jednostranný napojený na stávající příkop: "1 = 1,000 [B]</t>
  </si>
  <si>
    <t>Položka zahrnuje:
-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Položka nezahrnuje:
- x</t>
  </si>
  <si>
    <t>87433</t>
  </si>
  <si>
    <t>POTRUBÍ Z TRUB PLASTOVÝCH ODPADNÍCH DN DO 150MM</t>
  </si>
  <si>
    <t>"Nové konstrukce (Odměřeno dig. ze Situace)"_x000d_
 "přípojka""UV DN150 plast: "0.9+0.9+0.3+2.7+6.3+6.3+6.3+6.3 = 30,000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</si>
  <si>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</si>
  <si>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87446</t>
  </si>
  <si>
    <t>POTRUBÍ Z TRUB PLASTOVÝCH ODPADNÍCH DN DO 400MM</t>
  </si>
  <si>
    <t>"Nové konstrukce (Odměřeno dig. ze Situace)"_x000d_
 "Potrubí PVC DN400 SN16 "29.5+31.5+7.8+5.2+12.0+1.5+15.4+19.4+17.2+18.7+19.2+25.4+31.9+11.0 = 245,700 [B]</t>
  </si>
  <si>
    <t>87457</t>
  </si>
  <si>
    <t>POTRUBÍ Z TRUB PLASTOVÝCH ODPADNÍCH DN DO 500MM</t>
  </si>
  <si>
    <t>"Nové konstrukce (Odměřeno dig. ze Situace)"_x000d_
 "Potrubí PVC DN500 SN16 "22.8+6.0 = 28,800 [B]</t>
  </si>
  <si>
    <t>893381</t>
  </si>
  <si>
    <t>a</t>
  </si>
  <si>
    <t>ŠACHTY ARMATURNÍ ZE ŽELBET VČET VÝTUŽE PŮDORYS PLOCHY DO 1,5M2</t>
  </si>
  <si>
    <t>objem betonu jedné šachty je cca 0.94 m3, vyztužení 140 kg/m3
Poklop litinový DN 600 tř. D400 s odvětráním vč. osazení</t>
  </si>
  <si>
    <t>"Nové konstrukce (Odečteno ze Situace)"_x000d_
 "monolitická ŽB šachta, vnitřní rozměr 0,6 x 0,6 m, tl. stěny 0,2 m (Š3.1 + Š3.3 až Š3.6 + Š4.1)" 6 = 6,000 [B]</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</si>
  <si>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</si>
  <si>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b</t>
  </si>
  <si>
    <t>objem betonu jedné šachty je cca 0.94 m3, vyztužení 140 kg/m3
Poklop litinový DN 600 tř. D400 s vtokovou mříží vč. osazení</t>
  </si>
  <si>
    <t>"Nové konstrukce (Odečteno ze Situace)"_x000d_
 "monolitická ŽB šachta, vnitřní rozměr 0,6 x 0,6 m, tl. stěny 0,2 m, vč. sníženého kalového koše (V1 až V6)" 6 = 6,000 [B]</t>
  </si>
  <si>
    <t>c</t>
  </si>
  <si>
    <t>objem betonu jedné šachty je cca 1.38 m3, vyztužení 140 kg/m3
Poklop litinový DN 600 tř. D400 s odvětráním vč. osazení</t>
  </si>
  <si>
    <t>"Nové konstrukce (Odečteno ze Situace)"_x000d_
 "monolitická ŽB šachta, vnitřní rozměr 0,8 x 0,8 m, tl. stěny 0,2 m (Š3.2 + ŠD2) " 2 = 2,000 [B]</t>
  </si>
  <si>
    <t>89536</t>
  </si>
  <si>
    <t>DRENÁŽNÍ VÝUSŤ Z PROST BETONU</t>
  </si>
  <si>
    <t>kompletní konstrukce vč. napojení</t>
  </si>
  <si>
    <t>"Ostatní (Odečteno ze Situace)"_x000d_
 "výustní objekt boční se šikmým čelem v km 5,625 (VO2): "1 = 1,000 [B]</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</si>
  <si>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</si>
  <si>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89712</t>
  </si>
  <si>
    <t>VPUSŤ KANALIZAČNÍ ULIČNÍ KOMPLETNÍ Z BETONOVÝCH DÍLCŮ</t>
  </si>
  <si>
    <t>"Nové konstrukce (Odečteno ze Situace)"_x000d_
 "nová UV - betonové dílce D500 s mříží z litiny D400 se sníženým košem na splaveniny (UV3.1 až UV3.8) "8 = 8,000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</si>
  <si>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</si>
  <si>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vč. likvidace odpadu (malé mn.)</t>
  </si>
  <si>
    <t>"Ostatní (Odečteno ze Situace)"_x000d_
 "výšková úprava sdružené šachty km 5.640 na návrhovou niveletu souvisícího chodníku (ŠD1): "1 = 1,000 [B]</t>
  </si>
  <si>
    <t>899522</t>
  </si>
  <si>
    <t>OBETONOVÁNÍ POTRUBÍ Z PROSTÉHO BETONU DO C12/15</t>
  </si>
  <si>
    <t>vč. příp. nátěru proti zemní vlhkosti</t>
  </si>
  <si>
    <t>"Nové konstrukce (Odměřeno dig. ze Situace a řezu)"_x000d_
 "obetonování potrubí betonem C12/15" 159,7*0,58 = 92,626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</si>
  <si>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</si>
  <si>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899662</t>
  </si>
  <si>
    <t>ZKOUŠKA VODOTĚSNOSTI POTRUBÍ DN DO 400MM</t>
  </si>
  <si>
    <t>vč. šachet</t>
  </si>
  <si>
    <t>"Ostatní (Odměřeno dig. ze Situace)"_x000d_
 "Zkouška vodotěsnosti dle pol. 87446 "245,7 = 245,700 [B]</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</si>
  <si>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</si>
  <si>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899672</t>
  </si>
  <si>
    <t>ZKOUŠKA VODOTĚSNOSTI POTRUBÍ DN DO 600MM</t>
  </si>
  <si>
    <t>"Ostatní (Odměřeno dig. ze Situace)"_x000d_
 "Zkouška vodotěsnosti dle pol. 87457 "28,8 = 28,800 [B]</t>
  </si>
  <si>
    <t>89980</t>
  </si>
  <si>
    <t>TELEVIZNÍ PROHLÍDKA POTRUBÍ</t>
  </si>
  <si>
    <t>"Ostatní (Odměřeno dig. ze Situace)"_x000d_
 "kamerová prohlídka potrubí vč. šachet dle pol. 87446+87457 "245,7+28,8 = 274,500 [B]</t>
  </si>
  <si>
    <t>Položka zahrnuje:
- prohlídku potrubí televizní kamerou
- záznam prohlídky na nosičích DVD
- vyhotovení závěrečného písemného protokolu
Položka nezahrnuje:
- x</t>
  </si>
  <si>
    <t>899901</t>
  </si>
  <si>
    <t>PŘEPOJENÍ PŘÍPOJEK</t>
  </si>
  <si>
    <t xml:space="preserve">"Nové konstrukce (Odečteno ze Situace)"_x000d_
 "nové UV - napojení: "8 = 8,000 [B]_x000d_
 "Lapač splavenin jednostranný napojený na stávající příkop "1 = 1,000 [C]_x000d_
 "Napojení do stávající šachty  vyvrtáním nového otvoru a zaslepení původního DN500 "1 = 1,000 [D]_x000d_
 "Celkem: "B+C+D = 10,000 [E]</t>
  </si>
  <si>
    <t>Položka zahrnuje:
- řez na potrubí
- dodání a osazení příslušných tvarovek a armatur
Položka nezahrnuje:
- x</t>
  </si>
  <si>
    <t>936312</t>
  </si>
  <si>
    <t>DROBNÉ DOPLŇK KONSTR BETON MONOLIT DO C12/15</t>
  </si>
  <si>
    <t>beton C 12/15</t>
  </si>
  <si>
    <t>"Ostatní"_x000d_
 "Drobné dobetonávky, mechanické zaslepení (zrušené potrubí, šachty, přípojky ap.) - odhad "5,0 = 5,000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</si>
  <si>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</si>
  <si>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96687</t>
  </si>
  <si>
    <t>VYBOURÁNÍ ULIČNÍCH VPUSTÍ KOMPLETNÍCH</t>
  </si>
  <si>
    <t>"Přípravné a bourací práce (Odečteno ze Situace)"_x000d_
 "odstranění stávající UV: "7 = 7,000 [B]</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</si>
  <si>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</si>
  <si>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96688</t>
  </si>
  <si>
    <t>VYBOURÁNÍ KANALIZAČ ŠACHET KOMPLETNÍCH</t>
  </si>
  <si>
    <t>"Přípravné a bourací práce"_x000d_
 "odstranění stávající šachet (vč. skrytých - odhad): "10 = 10,000 [B]</t>
  </si>
  <si>
    <t>969246</t>
  </si>
  <si>
    <t>VYBOURÁNÍ POTRUBÍ DN DO 400MM KANALIZAČ</t>
  </si>
  <si>
    <t>"Přípravné a bourací práce (Odměřeno dig. ze Situace)"_x000d_
 "Zrušení stávajícího betonového potrubí DN400 "262,50 = 262,500 [B]</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</si>
  <si>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</si>
  <si>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184.3</t>
  </si>
  <si>
    <t>Přechodné dopravní značení pro SO 125.3</t>
  </si>
  <si>
    <t>02710</t>
  </si>
  <si>
    <t>POMOC PRÁCE ZŘÍZ NEBO ZAJIŠŤ OBJÍŽĎKY A PŘÍSTUP CESTY</t>
  </si>
  <si>
    <t>KPL</t>
  </si>
  <si>
    <t>zajištění/projednání DIO</t>
  </si>
  <si>
    <t>Položka zahrnuje:
- veškeré náklady spojené se zřízením nebo zajištěním objížďky a přístupové cesty
Položka nezahrnuje:
- x</t>
  </si>
  <si>
    <t>916322</t>
  </si>
  <si>
    <t>DOPRAVNÍ ZÁBRANY Z2 S FÓLIÍ TŘ 2 - MONTÁŽ S PŘESUNEM</t>
  </si>
  <si>
    <t>"sestava: B1+ Z2 + E13 `mimo vozidel stavby`: "2 = 2,000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</si>
  <si>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</si>
  <si>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</si>
  <si>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</si>
  <si>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Položka zahrnuje odstranění, demontáž a odklizení zařízení s odvozem na předepsané místo</t>
  </si>
  <si>
    <t>916329.R</t>
  </si>
  <si>
    <t>DOPRAVNÍ ZÁBRANY Z2 S FÓLIÍ TŘ 2 - NÁJEMNÉ</t>
  </si>
  <si>
    <t>dle harmonogramu zhotovitele, nájemné na celou dobu stavby</t>
  </si>
  <si>
    <t>1.000000 = 1,000 [A]</t>
  </si>
  <si>
    <t>916712</t>
  </si>
  <si>
    <t>UPEVŇOVACÍ KONSTR - PODKLADNÍ DESKA POD 28KG - MONTÁŽ S PŘESUNEM</t>
  </si>
  <si>
    <t>dle počtu sloupků DZ + rezerva min. 50% na zdvojení desek</t>
  </si>
  <si>
    <t>26.000000 = 26,000 [A]</t>
  </si>
  <si>
    <t>916713</t>
  </si>
  <si>
    <t>UPEVŇOVACÍ KONSTR - PODKLADNÍ DESKA POD 28KG - DEMONTÁŽ</t>
  </si>
  <si>
    <t>916719.R</t>
  </si>
  <si>
    <t>UPEVŇOVACÍ KONSTR - PODKLAD DESKA POD 28KG - NÁJEMNÉ</t>
  </si>
  <si>
    <t>916G32</t>
  </si>
  <si>
    <t>PŘENOSNÉ DOPRAVNÍ ZNAČKY ZÁKLADNÍ VEL OCEL FÓLIE TŘ 2 - MONTÁŽ S PŘESUNEM</t>
  </si>
  <si>
    <t>"sestava: B1+ Z2 + E13 `mimo vozidel stavby`: "2+2 = 4,000 [A]_x000d_
 "B24a: "1 = 1,000 [B]_x000d_
 "B24b: "1 = 1,000 [C]_x000d_
 "IS11b - směrová tabule pro vyznačení objížďky: "5 = 5,000 [D]_x000d_
 "IS11c - směr objížďky: "2 = 2,000 [E]_x000d_
 "Celkem: "A+B+C+D+E = 13,000 [F]</t>
  </si>
  <si>
    <t>položka zahrnuje: - dopravu demontované značky z dočasné skládky - osazení a montáž značky na místě určeném projektem - nutnou opravu poškozených částí nezahrnuje dodávku značky</t>
  </si>
  <si>
    <t>916G33</t>
  </si>
  <si>
    <t>PŘENOSNÉ DOPRAVNÍ ZNAČKY ZÁKLADNÍ VEL OCEL FÓLIE TŘ 2 - DEMONTÁŽ S PŘESUN</t>
  </si>
  <si>
    <t>Položka zahrnuje odstranění, demontáž a odklizení materiálu s odvozem na předepsané místo</t>
  </si>
  <si>
    <t>916G39.R</t>
  </si>
  <si>
    <t>PŘENOSNÉ DOPRAVNÍ ZNAČKY ZÁKLADNÍ VELIKOSTI OCELOVÉ FÓLIE TŘ 2 - NÁJEM</t>
  </si>
  <si>
    <t>916I32</t>
  </si>
  <si>
    <t>PŘENOSNÉ DOPRAVNÍ ZNAČKY 100X150CM OCEL FÓLIE TŘ 2 - MONTÁŽ S PŘESUNEM</t>
  </si>
  <si>
    <t>"IP22 `silnice III/2861 v obci Dřevěnice uzavřena`: "2 = 2,000 [A]</t>
  </si>
  <si>
    <t>916I33</t>
  </si>
  <si>
    <t>PŘENOSNÉ DOPRAVNÍ ZNAČKY 100X150CM OCEL FÓLIE TŘ 2 - DEMONTÁŽ S PŘESUNEM</t>
  </si>
  <si>
    <t>916I39.R</t>
  </si>
  <si>
    <t>PŘENOSNÉ DOPRAVNÍ ZNAČ 100X150CM OCELOVÉ FÓLIE TŘ 2 - NÁJEMNÉ</t>
  </si>
  <si>
    <t>916K52</t>
  </si>
  <si>
    <t xml:space="preserve">SLOUPKY PŘENOSNÝCH DZ Z JÄKL PROFILŮ  - MONTÁŽ S PŘESUNEM</t>
  </si>
  <si>
    <t>"sestava: B1+ Z2 + E13 `mimo vozidel stavby`: "2*2 = 4,000 [A]_x000d_
 "B24a: "1*1 = 1,000 [B]_x000d_
 "B24b: "1*1 = 1,000 [C]_x000d_
 "IP22 `silnice III/2861 v obci Dřevěnice uzavřena`: "2*2 = 4,000 [D]_x000d_
 "IS11b - směrová tabule pro vyznačení objížďky: "5*1 = 5,000 [E]_x000d_
 "IS11c - směr objížďky: "2*1 = 2,000 [F]_x000d_
 "Celkem: "A+B+C+D+E+F = 17,000 [G]</t>
  </si>
  <si>
    <t>položka zahrnuje:
- dopravu demontovaného zařízení z dočasné skládky
- osazení a montáž zařízení na místě určeném projektem
- nutnou opravu poškozených částí
nezahrnuje dodávku sloupku, stojky a upevňovacího zařízení</t>
  </si>
  <si>
    <t>916K53</t>
  </si>
  <si>
    <t xml:space="preserve">SLOUPKY PŘENOSNÝCH DZ Z JÄKL PROFILŮ  - DEMONTÁŽ S PŘESUN</t>
  </si>
  <si>
    <t>916K59.R</t>
  </si>
  <si>
    <t xml:space="preserve">SLOUPKY PŘENOSNÝCH DZ Z JÄKL PROFILŮ  - NÁJEMNÉ</t>
  </si>
  <si>
    <t>VON.3</t>
  </si>
  <si>
    <t>Vedlejší a ostatní náklady - 3. část</t>
  </si>
  <si>
    <t>02730</t>
  </si>
  <si>
    <t>A</t>
  </si>
  <si>
    <t>POMOC PRÁCE ZŘÍZ NEBO ZAJIŠŤ OCHRANU INŽENÝRSKÝCH SÍTÍ</t>
  </si>
  <si>
    <t>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škodě na okolních pozemcích a objektech. 
PEVNÁ CENA</t>
  </si>
  <si>
    <t>Položka zahrnuje:
- veškeré náklady spojené s ochranou inženýrských sítí
Položka nezahrnuje:
- x</t>
  </si>
  <si>
    <t>02911</t>
  </si>
  <si>
    <t>OSTATNÍ POŽADAVKY - ZEMĚMĚŘICKÉ ZAMĚŘENÍ</t>
  </si>
  <si>
    <t>Veškerá nutná zaměření nutná k realizaci díla (např. zaměření stavby před výstavbou, vytyčení stavby a obvodu staveniště apod.) -3x tištěné paré + el. nosič),
PEVNÁ CENA</t>
  </si>
  <si>
    <t>Položka zahrnuje:
- veškeré náklady spojené s objednatelem požadovanými pracemi
Položka nezahrnuje:
- x</t>
  </si>
  <si>
    <t>B</t>
  </si>
  <si>
    <t xml:space="preserve">- Veškerá nutná zaměření nutná k uvedení stavby do užívání a řádnému předání dokončeného díla (- zaměření skutečného provedení díla v délce 634,18m -3x tištěné paré + el. nosič).
- Zaměření skutečného provedení díla ke kolaudaci stavby v délce stavby  tj. 634,18m. 
- Geodetická část dokumentace skutečného provedení díla v soutisku s katastrální mapou.
PEVNÁ CENA</t>
  </si>
  <si>
    <t>C</t>
  </si>
  <si>
    <t xml:space="preserve">-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t>
  </si>
  <si>
    <t>D</t>
  </si>
  <si>
    <t>Zaměření vrstev pro určení kubatur sanací (dle zaměření příčných řezů v PD) a pro určení kubatur konstrukčních vrstev a celkových plošných a délkových výměr. Délka úseku 634,18m.
PEVNÁ CENA</t>
  </si>
  <si>
    <t>E</t>
  </si>
  <si>
    <t>Geodetického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apod. Dokladem o splnění této povinnosti bude potvrzení příslušného editora SSKHK o správnosti převzaté struktury a obsahu dat.
PEVNÁ CENA</t>
  </si>
  <si>
    <t>F</t>
  </si>
  <si>
    <t xml:space="preserve">Geometrický oddělovací plán pro majetkové vypořádání vlastnických vztahů. Včetně odsouhlasení TDS a projednání a potvrzený katastrálním úřadem. Délka stavby 634,18m. (12 x - stanovit podle počtu pozemků a účastníků)x tiskem)  
PEVNÁ CENA</t>
  </si>
  <si>
    <t>02940</t>
  </si>
  <si>
    <t>OSTATNÍ POŽADAVKY - VYPRACOVÁNÍ DOKUMENTACE</t>
  </si>
  <si>
    <t>Havarijní plán a protipovodňový plán (2x tištěné paré 1x el. nosič).
PEVNÁ CENA</t>
  </si>
  <si>
    <t>Dokumentace skutečného provedení stavby. Výkresy a související písemnosti zhotovené stavby potřebné pro její evidenci. Výkresy odchylek a změn stavby oproti PDPS. Ověřené podpisem odpovědného zástupce zhotovitele a správce stavby - tiskem ve 3 vyhotoveních + el. nosič
PEVNÁ CENA</t>
  </si>
  <si>
    <t>02943</t>
  </si>
  <si>
    <t>OSTATNÍ POŽADAVKY - VYPRACOVÁNÍ RDS</t>
  </si>
  <si>
    <t>RDS Komunikace
Realizační dokumentace stavby pro řešené stavební objekty (tiskem 3x + el. nosič).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Detaily řešení propustků, detaily mostu. Vypracuje autorizovaná osoba. Odsouhlasí správce stavby. Pro mosty plán údržby mostu (2x tiskem) Délka stavby 634,18m.
PEVNÁ CENA</t>
  </si>
  <si>
    <t>RDS Odvodnění (dešťová kanalizace)
Realizační dokumentace stavby pro řešené stavební objekty (tiskem 3x + el. nosič). Obsah dle směrnice pro dokumentaci staveb PK, v souladu s PDPS. Řeší podrobnosti pro kvalitní a bezpečné zhotovení stavby. Detaily řešení odvodnění - úprav, napojení. Vypracuje autorizovaná osoba. Odsouhlasí správce stavby. Povodňový a havarijní plán (2x tiskem).
PEVNÁ CENA</t>
  </si>
  <si>
    <t>02946</t>
  </si>
  <si>
    <t>OSTAT POŽADAVKY - FOTODOKUMENTACE</t>
  </si>
  <si>
    <t>Fotodokumentace stavby
- 1x měsíčně zpráva o průběhu výstavby doplněná o sadu barevných fotografií v tištěné i elektronické formě
- 3x závěřečná fotodokumentace s popisem v tištěné i elektronické formě
Délka stavby 634,18m.
PEVNÁ CENA</t>
  </si>
  <si>
    <t>Položka zahrnuje:
- fotodokumentaci zadavatelem požadovaného děje a konstrukcí v požadovaných časových intervalech
- zadavatelem specifikované výstupy (fotografie v papírovém a digitálním formátu) v požadovaném počtu
Položka nezahrnuje:
- x</t>
  </si>
  <si>
    <t>029511</t>
  </si>
  <si>
    <t>OSTATNÍ POŽADAVKY - POSUDKY A KONTROLY</t>
  </si>
  <si>
    <t>Pasportizace -
- zástavby a objektů, které mohou být dotčeny stavbou před zahájením stavebních prací. Délka stavby 634,18m.
- objízdných tras
3x tiskem + el. nosič 
PEVNÁ CENA</t>
  </si>
  <si>
    <t>02991</t>
  </si>
  <si>
    <t>OSTATNÍ POŽADAVKY - INFORMAČNÍ TABULE</t>
  </si>
  <si>
    <t>Náklady na zřízení informačních tabulí s údaji o stavbě s textem dle vzoru objednatele, včetně ukotvení.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</si>
  <si>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</si>
  <si>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</si>
  <si>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</si>
  <si>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policie, záchranné služby.
PEVNÁ CENA</t>
  </si>
  <si>
    <t>Položka zahrnuje:
- objednatelem povolené náklady na požadovaná zařízení zhotovitele
Položka nezahrnuje:
- x</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</si>
</sst>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2">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top style="thin"/>
      <bottom style="thin"/>
    </border>
    <border>
      <top style="thin"/>
      <bottom style="thin"/>
    </border>
    <border>
      <right style="thin">
        <color rgb="FF000000"/>
      </right>
      <top style="thin"/>
      <bottom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8">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0" xfId="0" applyBorder="1" applyAlignment="1">
      <alignment wrapText="1"/>
    </xf>
    <xf numFmtId="0" fontId="6" fillId="2" borderId="16" xfId="0" applyFont="1" applyFill="1" applyBorder="1"/>
    <xf numFmtId="0" fontId="6" fillId="2" borderId="17" xfId="0" applyFont="1" applyFill="1" applyBorder="1"/>
    <xf numFmtId="0" fontId="0" fillId="2" borderId="18" xfId="0" applyFill="1" applyBorder="1"/>
    <xf numFmtId="0" fontId="0" fillId="0" borderId="19" xfId="0" applyBorder="1"/>
    <xf numFmtId="0" fontId="0" fillId="0" borderId="20" xfId="0" applyBorder="1"/>
    <xf numFmtId="0" fontId="0" fillId="0" borderId="21" xfId="0" applyBorder="1"/>
    <xf numFmtId="0" fontId="0" fillId="0" borderId="20"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ht="30">
      <c r="A3" s="10" t="s">
        <v>3</v>
      </c>
      <c r="B3" s="11" t="s">
        <v>4</v>
      </c>
      <c r="C3" s="12" t="s">
        <v>5</v>
      </c>
      <c r="D3" s="13"/>
      <c r="E3" s="14" t="s">
        <v>6</v>
      </c>
      <c r="F3" s="7"/>
      <c r="G3" s="7"/>
      <c r="H3" s="15" t="s">
        <v>7</v>
      </c>
      <c r="I3" s="16">
        <f>SUMIFS(I8:I232,A8:A232,"SD")</f>
        <v>0</v>
      </c>
      <c r="J3" s="9"/>
      <c r="O3">
        <v>0</v>
      </c>
      <c r="P3">
        <v>2</v>
      </c>
    </row>
    <row r="4">
      <c r="A4" s="10" t="s">
        <v>8</v>
      </c>
      <c r="B4" s="11" t="s">
        <v>9</v>
      </c>
      <c r="C4" s="12" t="s">
        <v>7</v>
      </c>
      <c r="D4" s="13"/>
      <c r="E4" s="14" t="s">
        <v>10</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SUMIFS(I9:I20,A9:A20,"P")</f>
        <v>0</v>
      </c>
      <c r="J8" s="28"/>
    </row>
    <row r="9">
      <c r="A9" s="29" t="s">
        <v>25</v>
      </c>
      <c r="B9" s="29">
        <v>1</v>
      </c>
      <c r="C9" s="30" t="s">
        <v>26</v>
      </c>
      <c r="D9" s="29" t="s">
        <v>27</v>
      </c>
      <c r="E9" s="31" t="s">
        <v>28</v>
      </c>
      <c r="F9" s="32" t="s">
        <v>29</v>
      </c>
      <c r="G9" s="33">
        <v>143.42400000000001</v>
      </c>
      <c r="H9" s="34">
        <v>0</v>
      </c>
      <c r="I9" s="34">
        <f>ROUND(G9*H9,P4)</f>
        <v>0</v>
      </c>
      <c r="J9" s="29"/>
      <c r="O9" s="35">
        <f>I9*0.21</f>
        <v>0</v>
      </c>
      <c r="P9">
        <v>3</v>
      </c>
    </row>
    <row r="10">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75">
      <c r="A12" s="29" t="s">
        <v>34</v>
      </c>
      <c r="B12" s="36"/>
      <c r="C12" s="37"/>
      <c r="D12" s="37"/>
      <c r="E12" s="31" t="s">
        <v>35</v>
      </c>
      <c r="F12" s="37"/>
      <c r="G12" s="37"/>
      <c r="H12" s="37"/>
      <c r="I12" s="37"/>
      <c r="J12" s="38"/>
    </row>
    <row r="13" ht="30">
      <c r="A13" s="29" t="s">
        <v>25</v>
      </c>
      <c r="B13" s="29">
        <v>2</v>
      </c>
      <c r="C13" s="30" t="s">
        <v>36</v>
      </c>
      <c r="D13" s="29" t="s">
        <v>27</v>
      </c>
      <c r="E13" s="31" t="s">
        <v>37</v>
      </c>
      <c r="F13" s="32" t="s">
        <v>29</v>
      </c>
      <c r="G13" s="33">
        <v>1930.078</v>
      </c>
      <c r="H13" s="34">
        <v>0</v>
      </c>
      <c r="I13" s="34">
        <f>ROUND(G13*H13,P4)</f>
        <v>0</v>
      </c>
      <c r="J13" s="29"/>
      <c r="O13" s="35">
        <f>I13*0.21</f>
        <v>0</v>
      </c>
      <c r="P13">
        <v>3</v>
      </c>
    </row>
    <row r="14">
      <c r="A14" s="29" t="s">
        <v>30</v>
      </c>
      <c r="B14" s="36"/>
      <c r="C14" s="37"/>
      <c r="D14" s="37"/>
      <c r="E14" s="40" t="s">
        <v>27</v>
      </c>
      <c r="F14" s="37"/>
      <c r="G14" s="37"/>
      <c r="H14" s="37"/>
      <c r="I14" s="37"/>
      <c r="J14" s="38"/>
    </row>
    <row r="15" ht="105">
      <c r="A15" s="29" t="s">
        <v>32</v>
      </c>
      <c r="B15" s="36"/>
      <c r="C15" s="37"/>
      <c r="D15" s="37"/>
      <c r="E15" s="39" t="s">
        <v>38</v>
      </c>
      <c r="F15" s="37"/>
      <c r="G15" s="37"/>
      <c r="H15" s="37"/>
      <c r="I15" s="37"/>
      <c r="J15" s="38"/>
    </row>
    <row r="16" ht="165">
      <c r="A16" s="29" t="s">
        <v>34</v>
      </c>
      <c r="B16" s="36"/>
      <c r="C16" s="37"/>
      <c r="D16" s="37"/>
      <c r="E16" s="31" t="s">
        <v>39</v>
      </c>
      <c r="F16" s="37"/>
      <c r="G16" s="37"/>
      <c r="H16" s="37"/>
      <c r="I16" s="37"/>
      <c r="J16" s="38"/>
    </row>
    <row r="17" ht="30">
      <c r="A17" s="29" t="s">
        <v>25</v>
      </c>
      <c r="B17" s="29">
        <v>3</v>
      </c>
      <c r="C17" s="30" t="s">
        <v>40</v>
      </c>
      <c r="D17" s="29" t="s">
        <v>27</v>
      </c>
      <c r="E17" s="31" t="s">
        <v>41</v>
      </c>
      <c r="F17" s="32" t="s">
        <v>29</v>
      </c>
      <c r="G17" s="33">
        <v>46.204999999999998</v>
      </c>
      <c r="H17" s="34">
        <v>0</v>
      </c>
      <c r="I17" s="34">
        <f>ROUND(G17*H17,P4)</f>
        <v>0</v>
      </c>
      <c r="J17" s="29"/>
      <c r="O17" s="35">
        <f>I17*0.21</f>
        <v>0</v>
      </c>
      <c r="P17">
        <v>3</v>
      </c>
    </row>
    <row r="18">
      <c r="A18" s="29" t="s">
        <v>30</v>
      </c>
      <c r="B18" s="36"/>
      <c r="C18" s="37"/>
      <c r="D18" s="37"/>
      <c r="E18" s="40" t="s">
        <v>27</v>
      </c>
      <c r="F18" s="37"/>
      <c r="G18" s="37"/>
      <c r="H18" s="37"/>
      <c r="I18" s="37"/>
      <c r="J18" s="38"/>
    </row>
    <row r="19" ht="45">
      <c r="A19" s="29" t="s">
        <v>32</v>
      </c>
      <c r="B19" s="36"/>
      <c r="C19" s="37"/>
      <c r="D19" s="37"/>
      <c r="E19" s="39" t="s">
        <v>42</v>
      </c>
      <c r="F19" s="37"/>
      <c r="G19" s="37"/>
      <c r="H19" s="37"/>
      <c r="I19" s="37"/>
      <c r="J19" s="38"/>
    </row>
    <row r="20" ht="165">
      <c r="A20" s="29" t="s">
        <v>34</v>
      </c>
      <c r="B20" s="36"/>
      <c r="C20" s="37"/>
      <c r="D20" s="37"/>
      <c r="E20" s="31" t="s">
        <v>39</v>
      </c>
      <c r="F20" s="37"/>
      <c r="G20" s="37"/>
      <c r="H20" s="37"/>
      <c r="I20" s="37"/>
      <c r="J20" s="38"/>
    </row>
    <row r="21">
      <c r="A21" s="23" t="s">
        <v>22</v>
      </c>
      <c r="B21" s="24"/>
      <c r="C21" s="25" t="s">
        <v>43</v>
      </c>
      <c r="D21" s="26"/>
      <c r="E21" s="23" t="s">
        <v>44</v>
      </c>
      <c r="F21" s="26"/>
      <c r="G21" s="26"/>
      <c r="H21" s="26"/>
      <c r="I21" s="27">
        <f>SUMIFS(I22:I108,A22:A108,"P")</f>
        <v>0</v>
      </c>
      <c r="J21" s="28"/>
    </row>
    <row r="22">
      <c r="A22" s="29" t="s">
        <v>25</v>
      </c>
      <c r="B22" s="29">
        <v>4</v>
      </c>
      <c r="C22" s="30" t="s">
        <v>45</v>
      </c>
      <c r="D22" s="29" t="s">
        <v>27</v>
      </c>
      <c r="E22" s="31" t="s">
        <v>46</v>
      </c>
      <c r="F22" s="32" t="s">
        <v>47</v>
      </c>
      <c r="G22" s="33">
        <v>796.79999999999995</v>
      </c>
      <c r="H22" s="34">
        <v>0</v>
      </c>
      <c r="I22" s="34">
        <f>ROUND(G22*H22,P4)</f>
        <v>0</v>
      </c>
      <c r="J22" s="29"/>
      <c r="O22" s="35">
        <f>I22*0.21</f>
        <v>0</v>
      </c>
      <c r="P22">
        <v>3</v>
      </c>
    </row>
    <row r="23" ht="90">
      <c r="A23" s="29" t="s">
        <v>30</v>
      </c>
      <c r="B23" s="36"/>
      <c r="C23" s="37"/>
      <c r="D23" s="37"/>
      <c r="E23" s="31" t="s">
        <v>48</v>
      </c>
      <c r="F23" s="37"/>
      <c r="G23" s="37"/>
      <c r="H23" s="37"/>
      <c r="I23" s="37"/>
      <c r="J23" s="38"/>
    </row>
    <row r="24" ht="45">
      <c r="A24" s="29" t="s">
        <v>32</v>
      </c>
      <c r="B24" s="36"/>
      <c r="C24" s="37"/>
      <c r="D24" s="37"/>
      <c r="E24" s="39" t="s">
        <v>49</v>
      </c>
      <c r="F24" s="37"/>
      <c r="G24" s="37"/>
      <c r="H24" s="37"/>
      <c r="I24" s="37"/>
      <c r="J24" s="38"/>
    </row>
    <row r="25" ht="60">
      <c r="A25" s="29" t="s">
        <v>34</v>
      </c>
      <c r="B25" s="36"/>
      <c r="C25" s="37"/>
      <c r="D25" s="37"/>
      <c r="E25" s="31" t="s">
        <v>50</v>
      </c>
      <c r="F25" s="37"/>
      <c r="G25" s="37"/>
      <c r="H25" s="37"/>
      <c r="I25" s="37"/>
      <c r="J25" s="38"/>
    </row>
    <row r="26">
      <c r="A26" s="29" t="s">
        <v>25</v>
      </c>
      <c r="B26" s="29">
        <v>5</v>
      </c>
      <c r="C26" s="30" t="s">
        <v>51</v>
      </c>
      <c r="D26" s="29" t="s">
        <v>27</v>
      </c>
      <c r="E26" s="31" t="s">
        <v>52</v>
      </c>
      <c r="F26" s="32" t="s">
        <v>53</v>
      </c>
      <c r="G26" s="33">
        <v>1.3999999999999999</v>
      </c>
      <c r="H26" s="34">
        <v>0</v>
      </c>
      <c r="I26" s="34">
        <f>ROUND(G26*H26,P4)</f>
        <v>0</v>
      </c>
      <c r="J26" s="29"/>
      <c r="O26" s="35">
        <f>I26*0.21</f>
        <v>0</v>
      </c>
      <c r="P26">
        <v>3</v>
      </c>
    </row>
    <row r="27" ht="45">
      <c r="A27" s="29" t="s">
        <v>30</v>
      </c>
      <c r="B27" s="36"/>
      <c r="C27" s="37"/>
      <c r="D27" s="37"/>
      <c r="E27" s="31" t="s">
        <v>54</v>
      </c>
      <c r="F27" s="37"/>
      <c r="G27" s="37"/>
      <c r="H27" s="37"/>
      <c r="I27" s="37"/>
      <c r="J27" s="38"/>
    </row>
    <row r="28" ht="45">
      <c r="A28" s="29" t="s">
        <v>32</v>
      </c>
      <c r="B28" s="36"/>
      <c r="C28" s="37"/>
      <c r="D28" s="37"/>
      <c r="E28" s="39" t="s">
        <v>55</v>
      </c>
      <c r="F28" s="37"/>
      <c r="G28" s="37"/>
      <c r="H28" s="37"/>
      <c r="I28" s="37"/>
      <c r="J28" s="38"/>
    </row>
    <row r="29" ht="135">
      <c r="A29" s="29" t="s">
        <v>34</v>
      </c>
      <c r="B29" s="36"/>
      <c r="C29" s="37"/>
      <c r="D29" s="37"/>
      <c r="E29" s="31" t="s">
        <v>56</v>
      </c>
      <c r="F29" s="37"/>
      <c r="G29" s="37"/>
      <c r="H29" s="37"/>
      <c r="I29" s="37"/>
      <c r="J29" s="38"/>
    </row>
    <row r="30" ht="30">
      <c r="A30" s="29" t="s">
        <v>25</v>
      </c>
      <c r="B30" s="29">
        <v>6</v>
      </c>
      <c r="C30" s="30" t="s">
        <v>57</v>
      </c>
      <c r="D30" s="29" t="s">
        <v>27</v>
      </c>
      <c r="E30" s="31" t="s">
        <v>58</v>
      </c>
      <c r="F30" s="32" t="s">
        <v>53</v>
      </c>
      <c r="G30" s="33">
        <v>94.319999999999993</v>
      </c>
      <c r="H30" s="34">
        <v>0</v>
      </c>
      <c r="I30" s="34">
        <f>ROUND(G30*H30,P4)</f>
        <v>0</v>
      </c>
      <c r="J30" s="29"/>
      <c r="O30" s="35">
        <f>I30*0.21</f>
        <v>0</v>
      </c>
      <c r="P30">
        <v>3</v>
      </c>
    </row>
    <row r="31" ht="60">
      <c r="A31" s="29" t="s">
        <v>30</v>
      </c>
      <c r="B31" s="36"/>
      <c r="C31" s="37"/>
      <c r="D31" s="37"/>
      <c r="E31" s="31" t="s">
        <v>59</v>
      </c>
      <c r="F31" s="37"/>
      <c r="G31" s="37"/>
      <c r="H31" s="37"/>
      <c r="I31" s="37"/>
      <c r="J31" s="38"/>
    </row>
    <row r="32" ht="60">
      <c r="A32" s="29" t="s">
        <v>32</v>
      </c>
      <c r="B32" s="36"/>
      <c r="C32" s="37"/>
      <c r="D32" s="37"/>
      <c r="E32" s="39" t="s">
        <v>60</v>
      </c>
      <c r="F32" s="37"/>
      <c r="G32" s="37"/>
      <c r="H32" s="37"/>
      <c r="I32" s="37"/>
      <c r="J32" s="38"/>
    </row>
    <row r="33" ht="120">
      <c r="A33" s="29" t="s">
        <v>34</v>
      </c>
      <c r="B33" s="36"/>
      <c r="C33" s="37"/>
      <c r="D33" s="37"/>
      <c r="E33" s="31" t="s">
        <v>61</v>
      </c>
      <c r="F33" s="37"/>
      <c r="G33" s="37"/>
      <c r="H33" s="37"/>
      <c r="I33" s="37"/>
      <c r="J33" s="38"/>
    </row>
    <row r="34" ht="30">
      <c r="A34" s="29" t="s">
        <v>25</v>
      </c>
      <c r="B34" s="29">
        <v>7</v>
      </c>
      <c r="C34" s="30" t="s">
        <v>62</v>
      </c>
      <c r="D34" s="29" t="s">
        <v>27</v>
      </c>
      <c r="E34" s="31" t="s">
        <v>63</v>
      </c>
      <c r="F34" s="32" t="s">
        <v>53</v>
      </c>
      <c r="G34" s="33">
        <v>149.87</v>
      </c>
      <c r="H34" s="34">
        <v>0</v>
      </c>
      <c r="I34" s="34">
        <f>ROUND(G34*H34,P4)</f>
        <v>0</v>
      </c>
      <c r="J34" s="29"/>
      <c r="O34" s="35">
        <f>I34*0.21</f>
        <v>0</v>
      </c>
      <c r="P34">
        <v>3</v>
      </c>
    </row>
    <row r="35" ht="45">
      <c r="A35" s="29" t="s">
        <v>30</v>
      </c>
      <c r="B35" s="36"/>
      <c r="C35" s="37"/>
      <c r="D35" s="37"/>
      <c r="E35" s="31" t="s">
        <v>54</v>
      </c>
      <c r="F35" s="37"/>
      <c r="G35" s="37"/>
      <c r="H35" s="37"/>
      <c r="I35" s="37"/>
      <c r="J35" s="38"/>
    </row>
    <row r="36" ht="165">
      <c r="A36" s="29" t="s">
        <v>32</v>
      </c>
      <c r="B36" s="36"/>
      <c r="C36" s="37"/>
      <c r="D36" s="37"/>
      <c r="E36" s="39" t="s">
        <v>64</v>
      </c>
      <c r="F36" s="37"/>
      <c r="G36" s="37"/>
      <c r="H36" s="37"/>
      <c r="I36" s="37"/>
      <c r="J36" s="38"/>
    </row>
    <row r="37" ht="120">
      <c r="A37" s="29" t="s">
        <v>34</v>
      </c>
      <c r="B37" s="36"/>
      <c r="C37" s="37"/>
      <c r="D37" s="37"/>
      <c r="E37" s="31" t="s">
        <v>61</v>
      </c>
      <c r="F37" s="37"/>
      <c r="G37" s="37"/>
      <c r="H37" s="37"/>
      <c r="I37" s="37"/>
      <c r="J37" s="38"/>
    </row>
    <row r="38" ht="30">
      <c r="A38" s="29" t="s">
        <v>25</v>
      </c>
      <c r="B38" s="29">
        <v>8</v>
      </c>
      <c r="C38" s="30" t="s">
        <v>65</v>
      </c>
      <c r="D38" s="29" t="s">
        <v>27</v>
      </c>
      <c r="E38" s="31" t="s">
        <v>66</v>
      </c>
      <c r="F38" s="32" t="s">
        <v>53</v>
      </c>
      <c r="G38" s="33">
        <v>232.80000000000001</v>
      </c>
      <c r="H38" s="34">
        <v>0</v>
      </c>
      <c r="I38" s="34">
        <f>ROUND(G38*H38,P4)</f>
        <v>0</v>
      </c>
      <c r="J38" s="29"/>
      <c r="O38" s="35">
        <f>I38*0.21</f>
        <v>0</v>
      </c>
      <c r="P38">
        <v>3</v>
      </c>
    </row>
    <row r="39" ht="75">
      <c r="A39" s="29" t="s">
        <v>30</v>
      </c>
      <c r="B39" s="36"/>
      <c r="C39" s="37"/>
      <c r="D39" s="37"/>
      <c r="E39" s="31" t="s">
        <v>67</v>
      </c>
      <c r="F39" s="37"/>
      <c r="G39" s="37"/>
      <c r="H39" s="37"/>
      <c r="I39" s="37"/>
      <c r="J39" s="38"/>
    </row>
    <row r="40" ht="60">
      <c r="A40" s="29" t="s">
        <v>32</v>
      </c>
      <c r="B40" s="36"/>
      <c r="C40" s="37"/>
      <c r="D40" s="37"/>
      <c r="E40" s="39" t="s">
        <v>68</v>
      </c>
      <c r="F40" s="37"/>
      <c r="G40" s="37"/>
      <c r="H40" s="37"/>
      <c r="I40" s="37"/>
      <c r="J40" s="38"/>
    </row>
    <row r="41" ht="120">
      <c r="A41" s="29" t="s">
        <v>34</v>
      </c>
      <c r="B41" s="36"/>
      <c r="C41" s="37"/>
      <c r="D41" s="37"/>
      <c r="E41" s="31" t="s">
        <v>61</v>
      </c>
      <c r="F41" s="37"/>
      <c r="G41" s="37"/>
      <c r="H41" s="37"/>
      <c r="I41" s="37"/>
      <c r="J41" s="38"/>
    </row>
    <row r="42">
      <c r="A42" s="29" t="s">
        <v>25</v>
      </c>
      <c r="B42" s="29">
        <v>9</v>
      </c>
      <c r="C42" s="30" t="s">
        <v>69</v>
      </c>
      <c r="D42" s="29" t="s">
        <v>27</v>
      </c>
      <c r="E42" s="31" t="s">
        <v>70</v>
      </c>
      <c r="F42" s="32" t="s">
        <v>71</v>
      </c>
      <c r="G42" s="33">
        <v>209</v>
      </c>
      <c r="H42" s="34">
        <v>0</v>
      </c>
      <c r="I42" s="34">
        <f>ROUND(G42*H42,P4)</f>
        <v>0</v>
      </c>
      <c r="J42" s="29"/>
      <c r="O42" s="35">
        <f>I42*0.21</f>
        <v>0</v>
      </c>
      <c r="P42">
        <v>3</v>
      </c>
    </row>
    <row r="43" ht="75">
      <c r="A43" s="29" t="s">
        <v>30</v>
      </c>
      <c r="B43" s="36"/>
      <c r="C43" s="37"/>
      <c r="D43" s="37"/>
      <c r="E43" s="31" t="s">
        <v>72</v>
      </c>
      <c r="F43" s="37"/>
      <c r="G43" s="37"/>
      <c r="H43" s="37"/>
      <c r="I43" s="37"/>
      <c r="J43" s="38"/>
    </row>
    <row r="44" ht="45">
      <c r="A44" s="29" t="s">
        <v>32</v>
      </c>
      <c r="B44" s="36"/>
      <c r="C44" s="37"/>
      <c r="D44" s="37"/>
      <c r="E44" s="39" t="s">
        <v>73</v>
      </c>
      <c r="F44" s="37"/>
      <c r="G44" s="37"/>
      <c r="H44" s="37"/>
      <c r="I44" s="37"/>
      <c r="J44" s="38"/>
    </row>
    <row r="45" ht="120">
      <c r="A45" s="29" t="s">
        <v>34</v>
      </c>
      <c r="B45" s="36"/>
      <c r="C45" s="37"/>
      <c r="D45" s="37"/>
      <c r="E45" s="31" t="s">
        <v>61</v>
      </c>
      <c r="F45" s="37"/>
      <c r="G45" s="37"/>
      <c r="H45" s="37"/>
      <c r="I45" s="37"/>
      <c r="J45" s="38"/>
    </row>
    <row r="46">
      <c r="A46" s="29" t="s">
        <v>25</v>
      </c>
      <c r="B46" s="29">
        <v>10</v>
      </c>
      <c r="C46" s="30" t="s">
        <v>74</v>
      </c>
      <c r="D46" s="29" t="s">
        <v>27</v>
      </c>
      <c r="E46" s="31" t="s">
        <v>75</v>
      </c>
      <c r="F46" s="32" t="s">
        <v>53</v>
      </c>
      <c r="G46" s="33">
        <v>271.60000000000002</v>
      </c>
      <c r="H46" s="34">
        <v>0</v>
      </c>
      <c r="I46" s="34">
        <f>ROUND(G46*H46,P4)</f>
        <v>0</v>
      </c>
      <c r="J46" s="29"/>
      <c r="O46" s="35">
        <f>I46*0.21</f>
        <v>0</v>
      </c>
      <c r="P46">
        <v>3</v>
      </c>
    </row>
    <row r="47" ht="45">
      <c r="A47" s="29" t="s">
        <v>30</v>
      </c>
      <c r="B47" s="36"/>
      <c r="C47" s="37"/>
      <c r="D47" s="37"/>
      <c r="E47" s="31" t="s">
        <v>76</v>
      </c>
      <c r="F47" s="37"/>
      <c r="G47" s="37"/>
      <c r="H47" s="37"/>
      <c r="I47" s="37"/>
      <c r="J47" s="38"/>
    </row>
    <row r="48" ht="60">
      <c r="A48" s="29" t="s">
        <v>32</v>
      </c>
      <c r="B48" s="36"/>
      <c r="C48" s="37"/>
      <c r="D48" s="37"/>
      <c r="E48" s="39" t="s">
        <v>77</v>
      </c>
      <c r="F48" s="37"/>
      <c r="G48" s="37"/>
      <c r="H48" s="37"/>
      <c r="I48" s="37"/>
      <c r="J48" s="38"/>
    </row>
    <row r="49" ht="120">
      <c r="A49" s="29" t="s">
        <v>34</v>
      </c>
      <c r="B49" s="36"/>
      <c r="C49" s="37"/>
      <c r="D49" s="37"/>
      <c r="E49" s="31" t="s">
        <v>61</v>
      </c>
      <c r="F49" s="37"/>
      <c r="G49" s="37"/>
      <c r="H49" s="37"/>
      <c r="I49" s="37"/>
      <c r="J49" s="38"/>
    </row>
    <row r="50">
      <c r="A50" s="29" t="s">
        <v>25</v>
      </c>
      <c r="B50" s="29">
        <v>11</v>
      </c>
      <c r="C50" s="30" t="s">
        <v>78</v>
      </c>
      <c r="D50" s="29" t="s">
        <v>27</v>
      </c>
      <c r="E50" s="31" t="s">
        <v>79</v>
      </c>
      <c r="F50" s="32" t="s">
        <v>71</v>
      </c>
      <c r="G50" s="33">
        <v>53</v>
      </c>
      <c r="H50" s="34">
        <v>0</v>
      </c>
      <c r="I50" s="34">
        <f>ROUND(G50*H50,P4)</f>
        <v>0</v>
      </c>
      <c r="J50" s="29"/>
      <c r="O50" s="35">
        <f>I50*0.21</f>
        <v>0</v>
      </c>
      <c r="P50">
        <v>3</v>
      </c>
    </row>
    <row r="51" ht="30">
      <c r="A51" s="29" t="s">
        <v>30</v>
      </c>
      <c r="B51" s="36"/>
      <c r="C51" s="37"/>
      <c r="D51" s="37"/>
      <c r="E51" s="31" t="s">
        <v>80</v>
      </c>
      <c r="F51" s="37"/>
      <c r="G51" s="37"/>
      <c r="H51" s="37"/>
      <c r="I51" s="37"/>
      <c r="J51" s="38"/>
    </row>
    <row r="52" ht="75">
      <c r="A52" s="29" t="s">
        <v>34</v>
      </c>
      <c r="B52" s="36"/>
      <c r="C52" s="37"/>
      <c r="D52" s="37"/>
      <c r="E52" s="31" t="s">
        <v>81</v>
      </c>
      <c r="F52" s="37"/>
      <c r="G52" s="37"/>
      <c r="H52" s="37"/>
      <c r="I52" s="37"/>
      <c r="J52" s="38"/>
    </row>
    <row r="53">
      <c r="A53" s="29" t="s">
        <v>25</v>
      </c>
      <c r="B53" s="29">
        <v>12</v>
      </c>
      <c r="C53" s="30" t="s">
        <v>82</v>
      </c>
      <c r="D53" s="29" t="s">
        <v>27</v>
      </c>
      <c r="E53" s="31" t="s">
        <v>83</v>
      </c>
      <c r="F53" s="32" t="s">
        <v>53</v>
      </c>
      <c r="G53" s="33">
        <v>81.168000000000006</v>
      </c>
      <c r="H53" s="34">
        <v>0</v>
      </c>
      <c r="I53" s="34">
        <f>ROUND(G53*H53,P4)</f>
        <v>0</v>
      </c>
      <c r="J53" s="29"/>
      <c r="O53" s="35">
        <f>I53*0.21</f>
        <v>0</v>
      </c>
      <c r="P53">
        <v>3</v>
      </c>
    </row>
    <row r="54" ht="45">
      <c r="A54" s="29" t="s">
        <v>30</v>
      </c>
      <c r="B54" s="36"/>
      <c r="C54" s="37"/>
      <c r="D54" s="37"/>
      <c r="E54" s="31" t="s">
        <v>84</v>
      </c>
      <c r="F54" s="37"/>
      <c r="G54" s="37"/>
      <c r="H54" s="37"/>
      <c r="I54" s="37"/>
      <c r="J54" s="38"/>
    </row>
    <row r="55" ht="90">
      <c r="A55" s="29" t="s">
        <v>32</v>
      </c>
      <c r="B55" s="36"/>
      <c r="C55" s="37"/>
      <c r="D55" s="37"/>
      <c r="E55" s="39" t="s">
        <v>85</v>
      </c>
      <c r="F55" s="37"/>
      <c r="G55" s="37"/>
      <c r="H55" s="37"/>
      <c r="I55" s="37"/>
      <c r="J55" s="38"/>
    </row>
    <row r="56" ht="409.5">
      <c r="A56" s="29" t="s">
        <v>34</v>
      </c>
      <c r="B56" s="36"/>
      <c r="C56" s="37"/>
      <c r="D56" s="37"/>
      <c r="E56" s="31" t="s">
        <v>86</v>
      </c>
      <c r="F56" s="37"/>
      <c r="G56" s="37"/>
      <c r="H56" s="37"/>
      <c r="I56" s="37"/>
      <c r="J56" s="38"/>
    </row>
    <row r="57">
      <c r="A57" s="29" t="s">
        <v>25</v>
      </c>
      <c r="B57" s="29">
        <v>13</v>
      </c>
      <c r="C57" s="30" t="s">
        <v>87</v>
      </c>
      <c r="D57" s="29" t="s">
        <v>27</v>
      </c>
      <c r="E57" s="31" t="s">
        <v>88</v>
      </c>
      <c r="F57" s="32" t="s">
        <v>53</v>
      </c>
      <c r="G57" s="33">
        <v>44.015999999999998</v>
      </c>
      <c r="H57" s="34">
        <v>0</v>
      </c>
      <c r="I57" s="34">
        <f>ROUND(G57*H57,P4)</f>
        <v>0</v>
      </c>
      <c r="J57" s="29"/>
      <c r="O57" s="35">
        <f>I57*0.21</f>
        <v>0</v>
      </c>
      <c r="P57">
        <v>3</v>
      </c>
    </row>
    <row r="58" ht="45">
      <c r="A58" s="29" t="s">
        <v>30</v>
      </c>
      <c r="B58" s="36"/>
      <c r="C58" s="37"/>
      <c r="D58" s="37"/>
      <c r="E58" s="31" t="s">
        <v>89</v>
      </c>
      <c r="F58" s="37"/>
      <c r="G58" s="37"/>
      <c r="H58" s="37"/>
      <c r="I58" s="37"/>
      <c r="J58" s="38"/>
    </row>
    <row r="59" ht="30">
      <c r="A59" s="29" t="s">
        <v>32</v>
      </c>
      <c r="B59" s="36"/>
      <c r="C59" s="37"/>
      <c r="D59" s="37"/>
      <c r="E59" s="39" t="s">
        <v>90</v>
      </c>
      <c r="F59" s="37"/>
      <c r="G59" s="37"/>
      <c r="H59" s="37"/>
      <c r="I59" s="37"/>
      <c r="J59" s="38"/>
    </row>
    <row r="60" ht="409.5">
      <c r="A60" s="29" t="s">
        <v>34</v>
      </c>
      <c r="B60" s="36"/>
      <c r="C60" s="37"/>
      <c r="D60" s="37"/>
      <c r="E60" s="31" t="s">
        <v>86</v>
      </c>
      <c r="F60" s="37"/>
      <c r="G60" s="37"/>
      <c r="H60" s="37"/>
      <c r="I60" s="37"/>
      <c r="J60" s="38"/>
    </row>
    <row r="61">
      <c r="A61" s="29" t="s">
        <v>25</v>
      </c>
      <c r="B61" s="29">
        <v>14</v>
      </c>
      <c r="C61" s="30" t="s">
        <v>91</v>
      </c>
      <c r="D61" s="29" t="s">
        <v>27</v>
      </c>
      <c r="E61" s="31" t="s">
        <v>92</v>
      </c>
      <c r="F61" s="32" t="s">
        <v>53</v>
      </c>
      <c r="G61" s="33">
        <v>773.42399999999998</v>
      </c>
      <c r="H61" s="34">
        <v>0</v>
      </c>
      <c r="I61" s="34">
        <f>ROUND(G61*H61,P4)</f>
        <v>0</v>
      </c>
      <c r="J61" s="29"/>
      <c r="O61" s="35">
        <f>I61*0.21</f>
        <v>0</v>
      </c>
      <c r="P61">
        <v>3</v>
      </c>
    </row>
    <row r="62" ht="45">
      <c r="A62" s="29" t="s">
        <v>30</v>
      </c>
      <c r="B62" s="36"/>
      <c r="C62" s="37"/>
      <c r="D62" s="37"/>
      <c r="E62" s="31" t="s">
        <v>84</v>
      </c>
      <c r="F62" s="37"/>
      <c r="G62" s="37"/>
      <c r="H62" s="37"/>
      <c r="I62" s="37"/>
      <c r="J62" s="38"/>
    </row>
    <row r="63" ht="75">
      <c r="A63" s="29" t="s">
        <v>32</v>
      </c>
      <c r="B63" s="36"/>
      <c r="C63" s="37"/>
      <c r="D63" s="37"/>
      <c r="E63" s="39" t="s">
        <v>93</v>
      </c>
      <c r="F63" s="37"/>
      <c r="G63" s="37"/>
      <c r="H63" s="37"/>
      <c r="I63" s="37"/>
      <c r="J63" s="38"/>
    </row>
    <row r="64" ht="409.5">
      <c r="A64" s="29" t="s">
        <v>34</v>
      </c>
      <c r="B64" s="36"/>
      <c r="C64" s="37"/>
      <c r="D64" s="37"/>
      <c r="E64" s="31" t="s">
        <v>86</v>
      </c>
      <c r="F64" s="37"/>
      <c r="G64" s="37"/>
      <c r="H64" s="37"/>
      <c r="I64" s="37"/>
      <c r="J64" s="38"/>
    </row>
    <row r="65">
      <c r="A65" s="29" t="s">
        <v>25</v>
      </c>
      <c r="B65" s="29">
        <v>15</v>
      </c>
      <c r="C65" s="30" t="s">
        <v>94</v>
      </c>
      <c r="D65" s="29" t="s">
        <v>27</v>
      </c>
      <c r="E65" s="31" t="s">
        <v>95</v>
      </c>
      <c r="F65" s="32" t="s">
        <v>53</v>
      </c>
      <c r="G65" s="33">
        <v>371.13600000000002</v>
      </c>
      <c r="H65" s="34">
        <v>0</v>
      </c>
      <c r="I65" s="34">
        <f>ROUND(G65*H65,P4)</f>
        <v>0</v>
      </c>
      <c r="J65" s="29"/>
      <c r="O65" s="35">
        <f>I65*0.21</f>
        <v>0</v>
      </c>
      <c r="P65">
        <v>3</v>
      </c>
    </row>
    <row r="66" ht="30">
      <c r="A66" s="29" t="s">
        <v>30</v>
      </c>
      <c r="B66" s="36"/>
      <c r="C66" s="37"/>
      <c r="D66" s="37"/>
      <c r="E66" s="31" t="s">
        <v>96</v>
      </c>
      <c r="F66" s="37"/>
      <c r="G66" s="37"/>
      <c r="H66" s="37"/>
      <c r="I66" s="37"/>
      <c r="J66" s="38"/>
    </row>
    <row r="67">
      <c r="A67" s="29" t="s">
        <v>32</v>
      </c>
      <c r="B67" s="36"/>
      <c r="C67" s="37"/>
      <c r="D67" s="37"/>
      <c r="E67" s="39" t="s">
        <v>97</v>
      </c>
      <c r="F67" s="37"/>
      <c r="G67" s="37"/>
      <c r="H67" s="37"/>
      <c r="I67" s="37"/>
      <c r="J67" s="38"/>
    </row>
    <row r="68" ht="405">
      <c r="A68" s="29" t="s">
        <v>34</v>
      </c>
      <c r="B68" s="36"/>
      <c r="C68" s="37"/>
      <c r="D68" s="37"/>
      <c r="E68" s="31" t="s">
        <v>98</v>
      </c>
      <c r="F68" s="37"/>
      <c r="G68" s="37"/>
      <c r="H68" s="37"/>
      <c r="I68" s="37"/>
      <c r="J68" s="38"/>
    </row>
    <row r="69">
      <c r="A69" s="29" t="s">
        <v>25</v>
      </c>
      <c r="B69" s="29">
        <v>16</v>
      </c>
      <c r="C69" s="30" t="s">
        <v>99</v>
      </c>
      <c r="D69" s="29" t="s">
        <v>27</v>
      </c>
      <c r="E69" s="31" t="s">
        <v>100</v>
      </c>
      <c r="F69" s="32" t="s">
        <v>53</v>
      </c>
      <c r="G69" s="33">
        <v>79.680000000000007</v>
      </c>
      <c r="H69" s="34">
        <v>0</v>
      </c>
      <c r="I69" s="34">
        <f>ROUND(G69*H69,P4)</f>
        <v>0</v>
      </c>
      <c r="J69" s="29"/>
      <c r="O69" s="35">
        <f>I69*0.21</f>
        <v>0</v>
      </c>
      <c r="P69">
        <v>3</v>
      </c>
    </row>
    <row r="70" ht="30">
      <c r="A70" s="29" t="s">
        <v>30</v>
      </c>
      <c r="B70" s="36"/>
      <c r="C70" s="37"/>
      <c r="D70" s="37"/>
      <c r="E70" s="31" t="s">
        <v>101</v>
      </c>
      <c r="F70" s="37"/>
      <c r="G70" s="37"/>
      <c r="H70" s="37"/>
      <c r="I70" s="37"/>
      <c r="J70" s="38"/>
    </row>
    <row r="71">
      <c r="A71" s="29" t="s">
        <v>32</v>
      </c>
      <c r="B71" s="36"/>
      <c r="C71" s="37"/>
      <c r="D71" s="37"/>
      <c r="E71" s="39" t="s">
        <v>102</v>
      </c>
      <c r="F71" s="37"/>
      <c r="G71" s="37"/>
      <c r="H71" s="37"/>
      <c r="I71" s="37"/>
      <c r="J71" s="38"/>
    </row>
    <row r="72" ht="405">
      <c r="A72" s="29" t="s">
        <v>34</v>
      </c>
      <c r="B72" s="36"/>
      <c r="C72" s="37"/>
      <c r="D72" s="37"/>
      <c r="E72" s="31" t="s">
        <v>98</v>
      </c>
      <c r="F72" s="37"/>
      <c r="G72" s="37"/>
      <c r="H72" s="37"/>
      <c r="I72" s="37"/>
      <c r="J72" s="38"/>
    </row>
    <row r="73">
      <c r="A73" s="29" t="s">
        <v>25</v>
      </c>
      <c r="B73" s="29">
        <v>17</v>
      </c>
      <c r="C73" s="30" t="s">
        <v>103</v>
      </c>
      <c r="D73" s="29" t="s">
        <v>27</v>
      </c>
      <c r="E73" s="31" t="s">
        <v>104</v>
      </c>
      <c r="F73" s="32" t="s">
        <v>47</v>
      </c>
      <c r="G73" s="33">
        <v>126</v>
      </c>
      <c r="H73" s="34">
        <v>0</v>
      </c>
      <c r="I73" s="34">
        <f>ROUND(G73*H73,P4)</f>
        <v>0</v>
      </c>
      <c r="J73" s="29"/>
      <c r="O73" s="35">
        <f>I73*0.21</f>
        <v>0</v>
      </c>
      <c r="P73">
        <v>3</v>
      </c>
    </row>
    <row r="74" ht="30">
      <c r="A74" s="29" t="s">
        <v>30</v>
      </c>
      <c r="B74" s="36"/>
      <c r="C74" s="37"/>
      <c r="D74" s="37"/>
      <c r="E74" s="31" t="s">
        <v>105</v>
      </c>
      <c r="F74" s="37"/>
      <c r="G74" s="37"/>
      <c r="H74" s="37"/>
      <c r="I74" s="37"/>
      <c r="J74" s="38"/>
    </row>
    <row r="75" ht="90">
      <c r="A75" s="29" t="s">
        <v>32</v>
      </c>
      <c r="B75" s="36"/>
      <c r="C75" s="37"/>
      <c r="D75" s="37"/>
      <c r="E75" s="39" t="s">
        <v>106</v>
      </c>
      <c r="F75" s="37"/>
      <c r="G75" s="37"/>
      <c r="H75" s="37"/>
      <c r="I75" s="37"/>
      <c r="J75" s="38"/>
    </row>
    <row r="76" ht="120">
      <c r="A76" s="29" t="s">
        <v>34</v>
      </c>
      <c r="B76" s="36"/>
      <c r="C76" s="37"/>
      <c r="D76" s="37"/>
      <c r="E76" s="31" t="s">
        <v>107</v>
      </c>
      <c r="F76" s="37"/>
      <c r="G76" s="37"/>
      <c r="H76" s="37"/>
      <c r="I76" s="37"/>
      <c r="J76" s="38"/>
    </row>
    <row r="77">
      <c r="A77" s="29" t="s">
        <v>25</v>
      </c>
      <c r="B77" s="29">
        <v>18</v>
      </c>
      <c r="C77" s="30" t="s">
        <v>108</v>
      </c>
      <c r="D77" s="29" t="s">
        <v>27</v>
      </c>
      <c r="E77" s="31" t="s">
        <v>109</v>
      </c>
      <c r="F77" s="32" t="s">
        <v>47</v>
      </c>
      <c r="G77" s="33">
        <v>158</v>
      </c>
      <c r="H77" s="34">
        <v>0</v>
      </c>
      <c r="I77" s="34">
        <f>ROUND(G77*H77,P4)</f>
        <v>0</v>
      </c>
      <c r="J77" s="29"/>
      <c r="O77" s="35">
        <f>I77*0.21</f>
        <v>0</v>
      </c>
      <c r="P77">
        <v>3</v>
      </c>
    </row>
    <row r="78" ht="30">
      <c r="A78" s="29" t="s">
        <v>30</v>
      </c>
      <c r="B78" s="36"/>
      <c r="C78" s="37"/>
      <c r="D78" s="37"/>
      <c r="E78" s="31" t="s">
        <v>105</v>
      </c>
      <c r="F78" s="37"/>
      <c r="G78" s="37"/>
      <c r="H78" s="37"/>
      <c r="I78" s="37"/>
      <c r="J78" s="38"/>
    </row>
    <row r="79" ht="60">
      <c r="A79" s="29" t="s">
        <v>32</v>
      </c>
      <c r="B79" s="36"/>
      <c r="C79" s="37"/>
      <c r="D79" s="37"/>
      <c r="E79" s="39" t="s">
        <v>110</v>
      </c>
      <c r="F79" s="37"/>
      <c r="G79" s="37"/>
      <c r="H79" s="37"/>
      <c r="I79" s="37"/>
      <c r="J79" s="38"/>
    </row>
    <row r="80" ht="120">
      <c r="A80" s="29" t="s">
        <v>34</v>
      </c>
      <c r="B80" s="36"/>
      <c r="C80" s="37"/>
      <c r="D80" s="37"/>
      <c r="E80" s="31" t="s">
        <v>107</v>
      </c>
      <c r="F80" s="37"/>
      <c r="G80" s="37"/>
      <c r="H80" s="37"/>
      <c r="I80" s="37"/>
      <c r="J80" s="38"/>
    </row>
    <row r="81">
      <c r="A81" s="29" t="s">
        <v>25</v>
      </c>
      <c r="B81" s="29">
        <v>19</v>
      </c>
      <c r="C81" s="30" t="s">
        <v>111</v>
      </c>
      <c r="D81" s="29" t="s">
        <v>27</v>
      </c>
      <c r="E81" s="31" t="s">
        <v>112</v>
      </c>
      <c r="F81" s="32" t="s">
        <v>53</v>
      </c>
      <c r="G81" s="33">
        <v>44.015999999999998</v>
      </c>
      <c r="H81" s="34">
        <v>0</v>
      </c>
      <c r="I81" s="34">
        <f>ROUND(G81*H81,P4)</f>
        <v>0</v>
      </c>
      <c r="J81" s="29"/>
      <c r="O81" s="35">
        <f>I81*0.21</f>
        <v>0</v>
      </c>
      <c r="P81">
        <v>3</v>
      </c>
    </row>
    <row r="82">
      <c r="A82" s="29" t="s">
        <v>30</v>
      </c>
      <c r="B82" s="36"/>
      <c r="C82" s="37"/>
      <c r="D82" s="37"/>
      <c r="E82" s="31" t="s">
        <v>113</v>
      </c>
      <c r="F82" s="37"/>
      <c r="G82" s="37"/>
      <c r="H82" s="37"/>
      <c r="I82" s="37"/>
      <c r="J82" s="38"/>
    </row>
    <row r="83">
      <c r="A83" s="29" t="s">
        <v>32</v>
      </c>
      <c r="B83" s="36"/>
      <c r="C83" s="37"/>
      <c r="D83" s="37"/>
      <c r="E83" s="39" t="s">
        <v>114</v>
      </c>
      <c r="F83" s="37"/>
      <c r="G83" s="37"/>
      <c r="H83" s="37"/>
      <c r="I83" s="37"/>
      <c r="J83" s="38"/>
    </row>
    <row r="84" ht="270">
      <c r="A84" s="29" t="s">
        <v>34</v>
      </c>
      <c r="B84" s="36"/>
      <c r="C84" s="37"/>
      <c r="D84" s="37"/>
      <c r="E84" s="31" t="s">
        <v>115</v>
      </c>
      <c r="F84" s="37"/>
      <c r="G84" s="37"/>
      <c r="H84" s="37"/>
      <c r="I84" s="37"/>
      <c r="J84" s="38"/>
    </row>
    <row r="85">
      <c r="A85" s="29" t="s">
        <v>25</v>
      </c>
      <c r="B85" s="29">
        <v>20</v>
      </c>
      <c r="C85" s="30" t="s">
        <v>116</v>
      </c>
      <c r="D85" s="29" t="s">
        <v>27</v>
      </c>
      <c r="E85" s="31" t="s">
        <v>117</v>
      </c>
      <c r="F85" s="32" t="s">
        <v>53</v>
      </c>
      <c r="G85" s="33">
        <v>18</v>
      </c>
      <c r="H85" s="34">
        <v>0</v>
      </c>
      <c r="I85" s="34">
        <f>ROUND(G85*H85,P4)</f>
        <v>0</v>
      </c>
      <c r="J85" s="29"/>
      <c r="O85" s="35">
        <f>I85*0.21</f>
        <v>0</v>
      </c>
      <c r="P85">
        <v>3</v>
      </c>
    </row>
    <row r="86">
      <c r="A86" s="29" t="s">
        <v>30</v>
      </c>
      <c r="B86" s="36"/>
      <c r="C86" s="37"/>
      <c r="D86" s="37"/>
      <c r="E86" s="40" t="s">
        <v>27</v>
      </c>
      <c r="F86" s="37"/>
      <c r="G86" s="37"/>
      <c r="H86" s="37"/>
      <c r="I86" s="37"/>
      <c r="J86" s="38"/>
    </row>
    <row r="87" ht="30">
      <c r="A87" s="29" t="s">
        <v>32</v>
      </c>
      <c r="B87" s="36"/>
      <c r="C87" s="37"/>
      <c r="D87" s="37"/>
      <c r="E87" s="39" t="s">
        <v>118</v>
      </c>
      <c r="F87" s="37"/>
      <c r="G87" s="37"/>
      <c r="H87" s="37"/>
      <c r="I87" s="37"/>
      <c r="J87" s="38"/>
    </row>
    <row r="88" ht="405">
      <c r="A88" s="29" t="s">
        <v>34</v>
      </c>
      <c r="B88" s="36"/>
      <c r="C88" s="37"/>
      <c r="D88" s="37"/>
      <c r="E88" s="31" t="s">
        <v>119</v>
      </c>
      <c r="F88" s="37"/>
      <c r="G88" s="37"/>
      <c r="H88" s="37"/>
      <c r="I88" s="37"/>
      <c r="J88" s="38"/>
    </row>
    <row r="89">
      <c r="A89" s="29" t="s">
        <v>25</v>
      </c>
      <c r="B89" s="29">
        <v>21</v>
      </c>
      <c r="C89" s="30" t="s">
        <v>120</v>
      </c>
      <c r="D89" s="29" t="s">
        <v>27</v>
      </c>
      <c r="E89" s="31" t="s">
        <v>121</v>
      </c>
      <c r="F89" s="32" t="s">
        <v>53</v>
      </c>
      <c r="G89" s="33">
        <v>371.13600000000002</v>
      </c>
      <c r="H89" s="34">
        <v>0</v>
      </c>
      <c r="I89" s="34">
        <f>ROUND(G89*H89,P4)</f>
        <v>0</v>
      </c>
      <c r="J89" s="29"/>
      <c r="O89" s="35">
        <f>I89*0.21</f>
        <v>0</v>
      </c>
      <c r="P89">
        <v>3</v>
      </c>
    </row>
    <row r="90">
      <c r="A90" s="29" t="s">
        <v>30</v>
      </c>
      <c r="B90" s="36"/>
      <c r="C90" s="37"/>
      <c r="D90" s="37"/>
      <c r="E90" s="31" t="s">
        <v>122</v>
      </c>
      <c r="F90" s="37"/>
      <c r="G90" s="37"/>
      <c r="H90" s="37"/>
      <c r="I90" s="37"/>
      <c r="J90" s="38"/>
    </row>
    <row r="91" ht="120">
      <c r="A91" s="29" t="s">
        <v>32</v>
      </c>
      <c r="B91" s="36"/>
      <c r="C91" s="37"/>
      <c r="D91" s="37"/>
      <c r="E91" s="39" t="s">
        <v>123</v>
      </c>
      <c r="F91" s="37"/>
      <c r="G91" s="37"/>
      <c r="H91" s="37"/>
      <c r="I91" s="37"/>
      <c r="J91" s="38"/>
    </row>
    <row r="92" ht="345">
      <c r="A92" s="29" t="s">
        <v>34</v>
      </c>
      <c r="B92" s="36"/>
      <c r="C92" s="37"/>
      <c r="D92" s="37"/>
      <c r="E92" s="31" t="s">
        <v>124</v>
      </c>
      <c r="F92" s="37"/>
      <c r="G92" s="37"/>
      <c r="H92" s="37"/>
      <c r="I92" s="37"/>
      <c r="J92" s="38"/>
    </row>
    <row r="93">
      <c r="A93" s="29" t="s">
        <v>25</v>
      </c>
      <c r="B93" s="29">
        <v>22</v>
      </c>
      <c r="C93" s="30" t="s">
        <v>125</v>
      </c>
      <c r="D93" s="29" t="s">
        <v>27</v>
      </c>
      <c r="E93" s="31" t="s">
        <v>126</v>
      </c>
      <c r="F93" s="32" t="s">
        <v>47</v>
      </c>
      <c r="G93" s="33">
        <v>1362.4000000000001</v>
      </c>
      <c r="H93" s="34">
        <v>0</v>
      </c>
      <c r="I93" s="34">
        <f>ROUND(G93*H93,P4)</f>
        <v>0</v>
      </c>
      <c r="J93" s="29"/>
      <c r="O93" s="35">
        <f>I93*0.21</f>
        <v>0</v>
      </c>
      <c r="P93">
        <v>3</v>
      </c>
    </row>
    <row r="94">
      <c r="A94" s="29" t="s">
        <v>30</v>
      </c>
      <c r="B94" s="36"/>
      <c r="C94" s="37"/>
      <c r="D94" s="37"/>
      <c r="E94" s="40" t="s">
        <v>27</v>
      </c>
      <c r="F94" s="37"/>
      <c r="G94" s="37"/>
      <c r="H94" s="37"/>
      <c r="I94" s="37"/>
      <c r="J94" s="38"/>
    </row>
    <row r="95" ht="45">
      <c r="A95" s="29" t="s">
        <v>32</v>
      </c>
      <c r="B95" s="36"/>
      <c r="C95" s="37"/>
      <c r="D95" s="37"/>
      <c r="E95" s="39" t="s">
        <v>127</v>
      </c>
      <c r="F95" s="37"/>
      <c r="G95" s="37"/>
      <c r="H95" s="37"/>
      <c r="I95" s="37"/>
      <c r="J95" s="38"/>
    </row>
    <row r="96" ht="75">
      <c r="A96" s="29" t="s">
        <v>34</v>
      </c>
      <c r="B96" s="36"/>
      <c r="C96" s="37"/>
      <c r="D96" s="37"/>
      <c r="E96" s="31" t="s">
        <v>128</v>
      </c>
      <c r="F96" s="37"/>
      <c r="G96" s="37"/>
      <c r="H96" s="37"/>
      <c r="I96" s="37"/>
      <c r="J96" s="38"/>
    </row>
    <row r="97">
      <c r="A97" s="29" t="s">
        <v>25</v>
      </c>
      <c r="B97" s="29">
        <v>23</v>
      </c>
      <c r="C97" s="30" t="s">
        <v>129</v>
      </c>
      <c r="D97" s="29" t="s">
        <v>27</v>
      </c>
      <c r="E97" s="31" t="s">
        <v>130</v>
      </c>
      <c r="F97" s="32" t="s">
        <v>47</v>
      </c>
      <c r="G97" s="33">
        <v>796.79999999999995</v>
      </c>
      <c r="H97" s="34">
        <v>0</v>
      </c>
      <c r="I97" s="34">
        <f>ROUND(G97*H97,P4)</f>
        <v>0</v>
      </c>
      <c r="J97" s="29"/>
      <c r="O97" s="35">
        <f>I97*0.21</f>
        <v>0</v>
      </c>
      <c r="P97">
        <v>3</v>
      </c>
    </row>
    <row r="98">
      <c r="A98" s="29" t="s">
        <v>30</v>
      </c>
      <c r="B98" s="36"/>
      <c r="C98" s="37"/>
      <c r="D98" s="37"/>
      <c r="E98" s="40" t="s">
        <v>27</v>
      </c>
      <c r="F98" s="37"/>
      <c r="G98" s="37"/>
      <c r="H98" s="37"/>
      <c r="I98" s="37"/>
      <c r="J98" s="38"/>
    </row>
    <row r="99" ht="30">
      <c r="A99" s="29" t="s">
        <v>32</v>
      </c>
      <c r="B99" s="36"/>
      <c r="C99" s="37"/>
      <c r="D99" s="37"/>
      <c r="E99" s="39" t="s">
        <v>131</v>
      </c>
      <c r="F99" s="37"/>
      <c r="G99" s="37"/>
      <c r="H99" s="37"/>
      <c r="I99" s="37"/>
      <c r="J99" s="38"/>
    </row>
    <row r="100" ht="60">
      <c r="A100" s="29" t="s">
        <v>34</v>
      </c>
      <c r="B100" s="36"/>
      <c r="C100" s="37"/>
      <c r="D100" s="37"/>
      <c r="E100" s="31" t="s">
        <v>132</v>
      </c>
      <c r="F100" s="37"/>
      <c r="G100" s="37"/>
      <c r="H100" s="37"/>
      <c r="I100" s="37"/>
      <c r="J100" s="38"/>
    </row>
    <row r="101">
      <c r="A101" s="29" t="s">
        <v>25</v>
      </c>
      <c r="B101" s="29">
        <v>24</v>
      </c>
      <c r="C101" s="30" t="s">
        <v>133</v>
      </c>
      <c r="D101" s="29" t="s">
        <v>27</v>
      </c>
      <c r="E101" s="31" t="s">
        <v>134</v>
      </c>
      <c r="F101" s="32" t="s">
        <v>47</v>
      </c>
      <c r="G101" s="33">
        <v>796.79999999999995</v>
      </c>
      <c r="H101" s="34">
        <v>0</v>
      </c>
      <c r="I101" s="34">
        <f>ROUND(G101*H101,P4)</f>
        <v>0</v>
      </c>
      <c r="J101" s="29"/>
      <c r="O101" s="35">
        <f>I101*0.21</f>
        <v>0</v>
      </c>
      <c r="P101">
        <v>3</v>
      </c>
    </row>
    <row r="102">
      <c r="A102" s="29" t="s">
        <v>30</v>
      </c>
      <c r="B102" s="36"/>
      <c r="C102" s="37"/>
      <c r="D102" s="37"/>
      <c r="E102" s="31" t="s">
        <v>135</v>
      </c>
      <c r="F102" s="37"/>
      <c r="G102" s="37"/>
      <c r="H102" s="37"/>
      <c r="I102" s="37"/>
      <c r="J102" s="38"/>
    </row>
    <row r="103" ht="75">
      <c r="A103" s="29" t="s">
        <v>32</v>
      </c>
      <c r="B103" s="36"/>
      <c r="C103" s="37"/>
      <c r="D103" s="37"/>
      <c r="E103" s="39" t="s">
        <v>136</v>
      </c>
      <c r="F103" s="37"/>
      <c r="G103" s="37"/>
      <c r="H103" s="37"/>
      <c r="I103" s="37"/>
      <c r="J103" s="38"/>
    </row>
    <row r="104" ht="75">
      <c r="A104" s="29" t="s">
        <v>34</v>
      </c>
      <c r="B104" s="36"/>
      <c r="C104" s="37"/>
      <c r="D104" s="37"/>
      <c r="E104" s="31" t="s">
        <v>137</v>
      </c>
      <c r="F104" s="37"/>
      <c r="G104" s="37"/>
      <c r="H104" s="37"/>
      <c r="I104" s="37"/>
      <c r="J104" s="38"/>
    </row>
    <row r="105">
      <c r="A105" s="29" t="s">
        <v>25</v>
      </c>
      <c r="B105" s="29">
        <v>25</v>
      </c>
      <c r="C105" s="30" t="s">
        <v>138</v>
      </c>
      <c r="D105" s="29" t="s">
        <v>27</v>
      </c>
      <c r="E105" s="31" t="s">
        <v>139</v>
      </c>
      <c r="F105" s="32" t="s">
        <v>47</v>
      </c>
      <c r="G105" s="33">
        <v>796.79999999999995</v>
      </c>
      <c r="H105" s="34">
        <v>0</v>
      </c>
      <c r="I105" s="34">
        <f>ROUND(G105*H105,P4)</f>
        <v>0</v>
      </c>
      <c r="J105" s="29"/>
      <c r="O105" s="35">
        <f>I105*0.21</f>
        <v>0</v>
      </c>
      <c r="P105">
        <v>3</v>
      </c>
    </row>
    <row r="106">
      <c r="A106" s="29" t="s">
        <v>30</v>
      </c>
      <c r="B106" s="36"/>
      <c r="C106" s="37"/>
      <c r="D106" s="37"/>
      <c r="E106" s="40" t="s">
        <v>27</v>
      </c>
      <c r="F106" s="37"/>
      <c r="G106" s="37"/>
      <c r="H106" s="37"/>
      <c r="I106" s="37"/>
      <c r="J106" s="38"/>
    </row>
    <row r="107">
      <c r="A107" s="29" t="s">
        <v>32</v>
      </c>
      <c r="B107" s="36"/>
      <c r="C107" s="37"/>
      <c r="D107" s="37"/>
      <c r="E107" s="39" t="s">
        <v>140</v>
      </c>
      <c r="F107" s="37"/>
      <c r="G107" s="37"/>
      <c r="H107" s="37"/>
      <c r="I107" s="37"/>
      <c r="J107" s="38"/>
    </row>
    <row r="108" ht="75">
      <c r="A108" s="29" t="s">
        <v>34</v>
      </c>
      <c r="B108" s="36"/>
      <c r="C108" s="37"/>
      <c r="D108" s="37"/>
      <c r="E108" s="31" t="s">
        <v>141</v>
      </c>
      <c r="F108" s="37"/>
      <c r="G108" s="37"/>
      <c r="H108" s="37"/>
      <c r="I108" s="37"/>
      <c r="J108" s="38"/>
    </row>
    <row r="109">
      <c r="A109" s="23" t="s">
        <v>22</v>
      </c>
      <c r="B109" s="24"/>
      <c r="C109" s="25" t="s">
        <v>142</v>
      </c>
      <c r="D109" s="26"/>
      <c r="E109" s="23" t="s">
        <v>143</v>
      </c>
      <c r="F109" s="26"/>
      <c r="G109" s="26"/>
      <c r="H109" s="26"/>
      <c r="I109" s="27">
        <f>SUMIFS(I110:I117,A110:A117,"P")</f>
        <v>0</v>
      </c>
      <c r="J109" s="28"/>
    </row>
    <row r="110">
      <c r="A110" s="29" t="s">
        <v>25</v>
      </c>
      <c r="B110" s="29">
        <v>26</v>
      </c>
      <c r="C110" s="30" t="s">
        <v>144</v>
      </c>
      <c r="D110" s="29" t="s">
        <v>27</v>
      </c>
      <c r="E110" s="31" t="s">
        <v>145</v>
      </c>
      <c r="F110" s="32" t="s">
        <v>53</v>
      </c>
      <c r="G110" s="33">
        <v>544.96000000000004</v>
      </c>
      <c r="H110" s="34">
        <v>0</v>
      </c>
      <c r="I110" s="34">
        <f>ROUND(G110*H110,P4)</f>
        <v>0</v>
      </c>
      <c r="J110" s="29"/>
      <c r="O110" s="35">
        <f>I110*0.21</f>
        <v>0</v>
      </c>
      <c r="P110">
        <v>3</v>
      </c>
    </row>
    <row r="111">
      <c r="A111" s="29" t="s">
        <v>30</v>
      </c>
      <c r="B111" s="36"/>
      <c r="C111" s="37"/>
      <c r="D111" s="37"/>
      <c r="E111" s="40" t="s">
        <v>27</v>
      </c>
      <c r="F111" s="37"/>
      <c r="G111" s="37"/>
      <c r="H111" s="37"/>
      <c r="I111" s="37"/>
      <c r="J111" s="38"/>
    </row>
    <row r="112" ht="45">
      <c r="A112" s="29" t="s">
        <v>32</v>
      </c>
      <c r="B112" s="36"/>
      <c r="C112" s="37"/>
      <c r="D112" s="37"/>
      <c r="E112" s="39" t="s">
        <v>146</v>
      </c>
      <c r="F112" s="37"/>
      <c r="G112" s="37"/>
      <c r="H112" s="37"/>
      <c r="I112" s="37"/>
      <c r="J112" s="38"/>
    </row>
    <row r="113" ht="105">
      <c r="A113" s="29" t="s">
        <v>34</v>
      </c>
      <c r="B113" s="36"/>
      <c r="C113" s="37"/>
      <c r="D113" s="37"/>
      <c r="E113" s="31" t="s">
        <v>147</v>
      </c>
      <c r="F113" s="37"/>
      <c r="G113" s="37"/>
      <c r="H113" s="37"/>
      <c r="I113" s="37"/>
      <c r="J113" s="38"/>
    </row>
    <row r="114">
      <c r="A114" s="29" t="s">
        <v>25</v>
      </c>
      <c r="B114" s="29">
        <v>27</v>
      </c>
      <c r="C114" s="30" t="s">
        <v>148</v>
      </c>
      <c r="D114" s="29" t="s">
        <v>27</v>
      </c>
      <c r="E114" s="31" t="s">
        <v>149</v>
      </c>
      <c r="F114" s="32" t="s">
        <v>47</v>
      </c>
      <c r="G114" s="33">
        <v>1991.2</v>
      </c>
      <c r="H114" s="34">
        <v>0</v>
      </c>
      <c r="I114" s="34">
        <f>ROUND(G114*H114,P4)</f>
        <v>0</v>
      </c>
      <c r="J114" s="29"/>
      <c r="O114" s="35">
        <f>I114*0.21</f>
        <v>0</v>
      </c>
      <c r="P114">
        <v>3</v>
      </c>
    </row>
    <row r="115">
      <c r="A115" s="29" t="s">
        <v>30</v>
      </c>
      <c r="B115" s="36"/>
      <c r="C115" s="37"/>
      <c r="D115" s="37"/>
      <c r="E115" s="31" t="s">
        <v>150</v>
      </c>
      <c r="F115" s="37"/>
      <c r="G115" s="37"/>
      <c r="H115" s="37"/>
      <c r="I115" s="37"/>
      <c r="J115" s="38"/>
    </row>
    <row r="116" ht="45">
      <c r="A116" s="29" t="s">
        <v>32</v>
      </c>
      <c r="B116" s="36"/>
      <c r="C116" s="37"/>
      <c r="D116" s="37"/>
      <c r="E116" s="39" t="s">
        <v>151</v>
      </c>
      <c r="F116" s="37"/>
      <c r="G116" s="37"/>
      <c r="H116" s="37"/>
      <c r="I116" s="37"/>
      <c r="J116" s="38"/>
    </row>
    <row r="117" ht="150">
      <c r="A117" s="29" t="s">
        <v>34</v>
      </c>
      <c r="B117" s="36"/>
      <c r="C117" s="37"/>
      <c r="D117" s="37"/>
      <c r="E117" s="31" t="s">
        <v>152</v>
      </c>
      <c r="F117" s="37"/>
      <c r="G117" s="37"/>
      <c r="H117" s="37"/>
      <c r="I117" s="37"/>
      <c r="J117" s="38"/>
    </row>
    <row r="118">
      <c r="A118" s="23" t="s">
        <v>22</v>
      </c>
      <c r="B118" s="24"/>
      <c r="C118" s="25" t="s">
        <v>153</v>
      </c>
      <c r="D118" s="26"/>
      <c r="E118" s="23" t="s">
        <v>154</v>
      </c>
      <c r="F118" s="26"/>
      <c r="G118" s="26"/>
      <c r="H118" s="26"/>
      <c r="I118" s="27">
        <f>SUMIFS(I119:I122,A119:A122,"P")</f>
        <v>0</v>
      </c>
      <c r="J118" s="28"/>
    </row>
    <row r="119">
      <c r="A119" s="29" t="s">
        <v>25</v>
      </c>
      <c r="B119" s="29">
        <v>28</v>
      </c>
      <c r="C119" s="30" t="s">
        <v>155</v>
      </c>
      <c r="D119" s="29" t="s">
        <v>27</v>
      </c>
      <c r="E119" s="31" t="s">
        <v>156</v>
      </c>
      <c r="F119" s="32" t="s">
        <v>53</v>
      </c>
      <c r="G119" s="33">
        <v>7.7999999999999998</v>
      </c>
      <c r="H119" s="34">
        <v>0</v>
      </c>
      <c r="I119" s="34">
        <f>ROUND(G119*H119,P4)</f>
        <v>0</v>
      </c>
      <c r="J119" s="29"/>
      <c r="O119" s="35">
        <f>I119*0.21</f>
        <v>0</v>
      </c>
      <c r="P119">
        <v>3</v>
      </c>
    </row>
    <row r="120">
      <c r="A120" s="29" t="s">
        <v>30</v>
      </c>
      <c r="B120" s="36"/>
      <c r="C120" s="37"/>
      <c r="D120" s="37"/>
      <c r="E120" s="40" t="s">
        <v>27</v>
      </c>
      <c r="F120" s="37"/>
      <c r="G120" s="37"/>
      <c r="H120" s="37"/>
      <c r="I120" s="37"/>
      <c r="J120" s="38"/>
    </row>
    <row r="121" ht="45">
      <c r="A121" s="29" t="s">
        <v>32</v>
      </c>
      <c r="B121" s="36"/>
      <c r="C121" s="37"/>
      <c r="D121" s="37"/>
      <c r="E121" s="39" t="s">
        <v>157</v>
      </c>
      <c r="F121" s="37"/>
      <c r="G121" s="37"/>
      <c r="H121" s="37"/>
      <c r="I121" s="37"/>
      <c r="J121" s="38"/>
    </row>
    <row r="122" ht="409.5">
      <c r="A122" s="29" t="s">
        <v>34</v>
      </c>
      <c r="B122" s="36"/>
      <c r="C122" s="37"/>
      <c r="D122" s="37"/>
      <c r="E122" s="31" t="s">
        <v>158</v>
      </c>
      <c r="F122" s="37"/>
      <c r="G122" s="37"/>
      <c r="H122" s="37"/>
      <c r="I122" s="37"/>
      <c r="J122" s="38"/>
    </row>
    <row r="123">
      <c r="A123" s="23" t="s">
        <v>22</v>
      </c>
      <c r="B123" s="24"/>
      <c r="C123" s="25" t="s">
        <v>159</v>
      </c>
      <c r="D123" s="26"/>
      <c r="E123" s="23" t="s">
        <v>160</v>
      </c>
      <c r="F123" s="26"/>
      <c r="G123" s="26"/>
      <c r="H123" s="26"/>
      <c r="I123" s="27">
        <f>SUMIFS(I124:I167,A124:A167,"P")</f>
        <v>0</v>
      </c>
      <c r="J123" s="28"/>
    </row>
    <row r="124">
      <c r="A124" s="29" t="s">
        <v>25</v>
      </c>
      <c r="B124" s="29">
        <v>29</v>
      </c>
      <c r="C124" s="30" t="s">
        <v>161</v>
      </c>
      <c r="D124" s="29" t="s">
        <v>27</v>
      </c>
      <c r="E124" s="31" t="s">
        <v>162</v>
      </c>
      <c r="F124" s="32" t="s">
        <v>53</v>
      </c>
      <c r="G124" s="33">
        <v>37.799999999999997</v>
      </c>
      <c r="H124" s="34">
        <v>0</v>
      </c>
      <c r="I124" s="34">
        <f>ROUND(G124*H124,P4)</f>
        <v>0</v>
      </c>
      <c r="J124" s="29"/>
      <c r="O124" s="35">
        <f>I124*0.21</f>
        <v>0</v>
      </c>
      <c r="P124">
        <v>3</v>
      </c>
    </row>
    <row r="125">
      <c r="A125" s="29" t="s">
        <v>30</v>
      </c>
      <c r="B125" s="36"/>
      <c r="C125" s="37"/>
      <c r="D125" s="37"/>
      <c r="E125" s="40" t="s">
        <v>27</v>
      </c>
      <c r="F125" s="37"/>
      <c r="G125" s="37"/>
      <c r="H125" s="37"/>
      <c r="I125" s="37"/>
      <c r="J125" s="38"/>
    </row>
    <row r="126" ht="90">
      <c r="A126" s="29" t="s">
        <v>32</v>
      </c>
      <c r="B126" s="36"/>
      <c r="C126" s="37"/>
      <c r="D126" s="37"/>
      <c r="E126" s="39" t="s">
        <v>163</v>
      </c>
      <c r="F126" s="37"/>
      <c r="G126" s="37"/>
      <c r="H126" s="37"/>
      <c r="I126" s="37"/>
      <c r="J126" s="38"/>
    </row>
    <row r="127" ht="90">
      <c r="A127" s="29" t="s">
        <v>34</v>
      </c>
      <c r="B127" s="36"/>
      <c r="C127" s="37"/>
      <c r="D127" s="37"/>
      <c r="E127" s="31" t="s">
        <v>164</v>
      </c>
      <c r="F127" s="37"/>
      <c r="G127" s="37"/>
      <c r="H127" s="37"/>
      <c r="I127" s="37"/>
      <c r="J127" s="38"/>
    </row>
    <row r="128">
      <c r="A128" s="29" t="s">
        <v>25</v>
      </c>
      <c r="B128" s="29">
        <v>30</v>
      </c>
      <c r="C128" s="30" t="s">
        <v>165</v>
      </c>
      <c r="D128" s="29" t="s">
        <v>27</v>
      </c>
      <c r="E128" s="31" t="s">
        <v>166</v>
      </c>
      <c r="F128" s="32" t="s">
        <v>47</v>
      </c>
      <c r="G128" s="33">
        <v>7</v>
      </c>
      <c r="H128" s="34">
        <v>0</v>
      </c>
      <c r="I128" s="34">
        <f>ROUND(G128*H128,P4)</f>
        <v>0</v>
      </c>
      <c r="J128" s="29"/>
      <c r="O128" s="35">
        <f>I128*0.21</f>
        <v>0</v>
      </c>
      <c r="P128">
        <v>3</v>
      </c>
    </row>
    <row r="129">
      <c r="A129" s="29" t="s">
        <v>30</v>
      </c>
      <c r="B129" s="36"/>
      <c r="C129" s="37"/>
      <c r="D129" s="37"/>
      <c r="E129" s="40" t="s">
        <v>27</v>
      </c>
      <c r="F129" s="37"/>
      <c r="G129" s="37"/>
      <c r="H129" s="37"/>
      <c r="I129" s="37"/>
      <c r="J129" s="38"/>
    </row>
    <row r="130" ht="30">
      <c r="A130" s="29" t="s">
        <v>32</v>
      </c>
      <c r="B130" s="36"/>
      <c r="C130" s="37"/>
      <c r="D130" s="37"/>
      <c r="E130" s="39" t="s">
        <v>167</v>
      </c>
      <c r="F130" s="37"/>
      <c r="G130" s="37"/>
      <c r="H130" s="37"/>
      <c r="I130" s="37"/>
      <c r="J130" s="38"/>
    </row>
    <row r="131" ht="90">
      <c r="A131" s="29" t="s">
        <v>34</v>
      </c>
      <c r="B131" s="36"/>
      <c r="C131" s="37"/>
      <c r="D131" s="37"/>
      <c r="E131" s="31" t="s">
        <v>164</v>
      </c>
      <c r="F131" s="37"/>
      <c r="G131" s="37"/>
      <c r="H131" s="37"/>
      <c r="I131" s="37"/>
      <c r="J131" s="38"/>
    </row>
    <row r="132">
      <c r="A132" s="29" t="s">
        <v>25</v>
      </c>
      <c r="B132" s="29">
        <v>31</v>
      </c>
      <c r="C132" s="30" t="s">
        <v>168</v>
      </c>
      <c r="D132" s="29" t="s">
        <v>27</v>
      </c>
      <c r="E132" s="31" t="s">
        <v>169</v>
      </c>
      <c r="F132" s="32" t="s">
        <v>47</v>
      </c>
      <c r="G132" s="33">
        <v>1362.4000000000001</v>
      </c>
      <c r="H132" s="34">
        <v>0</v>
      </c>
      <c r="I132" s="34">
        <f>ROUND(G132*H132,P4)</f>
        <v>0</v>
      </c>
      <c r="J132" s="29"/>
      <c r="O132" s="35">
        <f>I132*0.21</f>
        <v>0</v>
      </c>
      <c r="P132">
        <v>3</v>
      </c>
    </row>
    <row r="133">
      <c r="A133" s="29" t="s">
        <v>30</v>
      </c>
      <c r="B133" s="36"/>
      <c r="C133" s="37"/>
      <c r="D133" s="37"/>
      <c r="E133" s="40" t="s">
        <v>27</v>
      </c>
      <c r="F133" s="37"/>
      <c r="G133" s="37"/>
      <c r="H133" s="37"/>
      <c r="I133" s="37"/>
      <c r="J133" s="38"/>
    </row>
    <row r="134" ht="45">
      <c r="A134" s="29" t="s">
        <v>32</v>
      </c>
      <c r="B134" s="36"/>
      <c r="C134" s="37"/>
      <c r="D134" s="37"/>
      <c r="E134" s="39" t="s">
        <v>170</v>
      </c>
      <c r="F134" s="37"/>
      <c r="G134" s="37"/>
      <c r="H134" s="37"/>
      <c r="I134" s="37"/>
      <c r="J134" s="38"/>
    </row>
    <row r="135" ht="90">
      <c r="A135" s="29" t="s">
        <v>34</v>
      </c>
      <c r="B135" s="36"/>
      <c r="C135" s="37"/>
      <c r="D135" s="37"/>
      <c r="E135" s="31" t="s">
        <v>164</v>
      </c>
      <c r="F135" s="37"/>
      <c r="G135" s="37"/>
      <c r="H135" s="37"/>
      <c r="I135" s="37"/>
      <c r="J135" s="38"/>
    </row>
    <row r="136">
      <c r="A136" s="29" t="s">
        <v>25</v>
      </c>
      <c r="B136" s="29">
        <v>32</v>
      </c>
      <c r="C136" s="30" t="s">
        <v>171</v>
      </c>
      <c r="D136" s="29" t="s">
        <v>27</v>
      </c>
      <c r="E136" s="31" t="s">
        <v>172</v>
      </c>
      <c r="F136" s="32" t="s">
        <v>53</v>
      </c>
      <c r="G136" s="33">
        <v>1.3999999999999999</v>
      </c>
      <c r="H136" s="34">
        <v>0</v>
      </c>
      <c r="I136" s="34">
        <f>ROUND(G136*H136,P4)</f>
        <v>0</v>
      </c>
      <c r="J136" s="29"/>
      <c r="O136" s="35">
        <f>I136*0.21</f>
        <v>0</v>
      </c>
      <c r="P136">
        <v>3</v>
      </c>
    </row>
    <row r="137">
      <c r="A137" s="29" t="s">
        <v>30</v>
      </c>
      <c r="B137" s="36"/>
      <c r="C137" s="37"/>
      <c r="D137" s="37"/>
      <c r="E137" s="40" t="s">
        <v>27</v>
      </c>
      <c r="F137" s="37"/>
      <c r="G137" s="37"/>
      <c r="H137" s="37"/>
      <c r="I137" s="37"/>
      <c r="J137" s="38"/>
    </row>
    <row r="138" ht="30">
      <c r="A138" s="29" t="s">
        <v>32</v>
      </c>
      <c r="B138" s="36"/>
      <c r="C138" s="37"/>
      <c r="D138" s="37"/>
      <c r="E138" s="39" t="s">
        <v>173</v>
      </c>
      <c r="F138" s="37"/>
      <c r="G138" s="37"/>
      <c r="H138" s="37"/>
      <c r="I138" s="37"/>
      <c r="J138" s="38"/>
    </row>
    <row r="139" ht="180">
      <c r="A139" s="29" t="s">
        <v>34</v>
      </c>
      <c r="B139" s="36"/>
      <c r="C139" s="37"/>
      <c r="D139" s="37"/>
      <c r="E139" s="31" t="s">
        <v>174</v>
      </c>
      <c r="F139" s="37"/>
      <c r="G139" s="37"/>
      <c r="H139" s="37"/>
      <c r="I139" s="37"/>
      <c r="J139" s="38"/>
    </row>
    <row r="140">
      <c r="A140" s="29" t="s">
        <v>25</v>
      </c>
      <c r="B140" s="29">
        <v>33</v>
      </c>
      <c r="C140" s="30" t="s">
        <v>175</v>
      </c>
      <c r="D140" s="29" t="s">
        <v>27</v>
      </c>
      <c r="E140" s="31" t="s">
        <v>176</v>
      </c>
      <c r="F140" s="32" t="s">
        <v>53</v>
      </c>
      <c r="G140" s="33">
        <v>80.959999999999994</v>
      </c>
      <c r="H140" s="34">
        <v>0</v>
      </c>
      <c r="I140" s="34">
        <f>ROUND(G140*H140,P4)</f>
        <v>0</v>
      </c>
      <c r="J140" s="29"/>
      <c r="O140" s="35">
        <f>I140*0.21</f>
        <v>0</v>
      </c>
      <c r="P140">
        <v>3</v>
      </c>
    </row>
    <row r="141" ht="120">
      <c r="A141" s="29" t="s">
        <v>30</v>
      </c>
      <c r="B141" s="36"/>
      <c r="C141" s="37"/>
      <c r="D141" s="37"/>
      <c r="E141" s="31" t="s">
        <v>177</v>
      </c>
      <c r="F141" s="37"/>
      <c r="G141" s="37"/>
      <c r="H141" s="37"/>
      <c r="I141" s="37"/>
      <c r="J141" s="38"/>
    </row>
    <row r="142" ht="60">
      <c r="A142" s="29" t="s">
        <v>32</v>
      </c>
      <c r="B142" s="36"/>
      <c r="C142" s="37"/>
      <c r="D142" s="37"/>
      <c r="E142" s="39" t="s">
        <v>178</v>
      </c>
      <c r="F142" s="37"/>
      <c r="G142" s="37"/>
      <c r="H142" s="37"/>
      <c r="I142" s="37"/>
      <c r="J142" s="38"/>
    </row>
    <row r="143" ht="120">
      <c r="A143" s="29" t="s">
        <v>34</v>
      </c>
      <c r="B143" s="36"/>
      <c r="C143" s="37"/>
      <c r="D143" s="37"/>
      <c r="E143" s="31" t="s">
        <v>179</v>
      </c>
      <c r="F143" s="37"/>
      <c r="G143" s="37"/>
      <c r="H143" s="37"/>
      <c r="I143" s="37"/>
      <c r="J143" s="38"/>
    </row>
    <row r="144">
      <c r="A144" s="29" t="s">
        <v>25</v>
      </c>
      <c r="B144" s="29">
        <v>34</v>
      </c>
      <c r="C144" s="30" t="s">
        <v>180</v>
      </c>
      <c r="D144" s="29" t="s">
        <v>27</v>
      </c>
      <c r="E144" s="31" t="s">
        <v>181</v>
      </c>
      <c r="F144" s="32" t="s">
        <v>47</v>
      </c>
      <c r="G144" s="33">
        <v>4048</v>
      </c>
      <c r="H144" s="34">
        <v>0</v>
      </c>
      <c r="I144" s="34">
        <f>ROUND(G144*H144,P4)</f>
        <v>0</v>
      </c>
      <c r="J144" s="29"/>
      <c r="O144" s="35">
        <f>I144*0.21</f>
        <v>0</v>
      </c>
      <c r="P144">
        <v>3</v>
      </c>
    </row>
    <row r="145" ht="135">
      <c r="A145" s="29" t="s">
        <v>30</v>
      </c>
      <c r="B145" s="36"/>
      <c r="C145" s="37"/>
      <c r="D145" s="37"/>
      <c r="E145" s="31" t="s">
        <v>182</v>
      </c>
      <c r="F145" s="37"/>
      <c r="G145" s="37"/>
      <c r="H145" s="37"/>
      <c r="I145" s="37"/>
      <c r="J145" s="38"/>
    </row>
    <row r="146" ht="45">
      <c r="A146" s="29" t="s">
        <v>32</v>
      </c>
      <c r="B146" s="36"/>
      <c r="C146" s="37"/>
      <c r="D146" s="37"/>
      <c r="E146" s="39" t="s">
        <v>183</v>
      </c>
      <c r="F146" s="37"/>
      <c r="G146" s="37"/>
      <c r="H146" s="37"/>
      <c r="I146" s="37"/>
      <c r="J146" s="38"/>
    </row>
    <row r="147" ht="120">
      <c r="A147" s="29" t="s">
        <v>34</v>
      </c>
      <c r="B147" s="36"/>
      <c r="C147" s="37"/>
      <c r="D147" s="37"/>
      <c r="E147" s="31" t="s">
        <v>179</v>
      </c>
      <c r="F147" s="37"/>
      <c r="G147" s="37"/>
      <c r="H147" s="37"/>
      <c r="I147" s="37"/>
      <c r="J147" s="38"/>
    </row>
    <row r="148">
      <c r="A148" s="29" t="s">
        <v>25</v>
      </c>
      <c r="B148" s="29">
        <v>35</v>
      </c>
      <c r="C148" s="30" t="s">
        <v>184</v>
      </c>
      <c r="D148" s="29" t="s">
        <v>27</v>
      </c>
      <c r="E148" s="31" t="s">
        <v>185</v>
      </c>
      <c r="F148" s="32" t="s">
        <v>47</v>
      </c>
      <c r="G148" s="33">
        <v>158</v>
      </c>
      <c r="H148" s="34">
        <v>0</v>
      </c>
      <c r="I148" s="34">
        <f>ROUND(G148*H148,P4)</f>
        <v>0</v>
      </c>
      <c r="J148" s="29"/>
      <c r="O148" s="35">
        <f>I148*0.21</f>
        <v>0</v>
      </c>
      <c r="P148">
        <v>3</v>
      </c>
    </row>
    <row r="149">
      <c r="A149" s="29" t="s">
        <v>30</v>
      </c>
      <c r="B149" s="36"/>
      <c r="C149" s="37"/>
      <c r="D149" s="37"/>
      <c r="E149" s="40" t="s">
        <v>27</v>
      </c>
      <c r="F149" s="37"/>
      <c r="G149" s="37"/>
      <c r="H149" s="37"/>
      <c r="I149" s="37"/>
      <c r="J149" s="38"/>
    </row>
    <row r="150" ht="45">
      <c r="A150" s="29" t="s">
        <v>32</v>
      </c>
      <c r="B150" s="36"/>
      <c r="C150" s="37"/>
      <c r="D150" s="37"/>
      <c r="E150" s="39" t="s">
        <v>186</v>
      </c>
      <c r="F150" s="37"/>
      <c r="G150" s="37"/>
      <c r="H150" s="37"/>
      <c r="I150" s="37"/>
      <c r="J150" s="38"/>
    </row>
    <row r="151" ht="120">
      <c r="A151" s="29" t="s">
        <v>34</v>
      </c>
      <c r="B151" s="36"/>
      <c r="C151" s="37"/>
      <c r="D151" s="37"/>
      <c r="E151" s="31" t="s">
        <v>187</v>
      </c>
      <c r="F151" s="37"/>
      <c r="G151" s="37"/>
      <c r="H151" s="37"/>
      <c r="I151" s="37"/>
      <c r="J151" s="38"/>
    </row>
    <row r="152">
      <c r="A152" s="29" t="s">
        <v>25</v>
      </c>
      <c r="B152" s="29">
        <v>36</v>
      </c>
      <c r="C152" s="30" t="s">
        <v>188</v>
      </c>
      <c r="D152" s="29" t="s">
        <v>27</v>
      </c>
      <c r="E152" s="31" t="s">
        <v>189</v>
      </c>
      <c r="F152" s="32" t="s">
        <v>47</v>
      </c>
      <c r="G152" s="33">
        <v>3976</v>
      </c>
      <c r="H152" s="34">
        <v>0</v>
      </c>
      <c r="I152" s="34">
        <f>ROUND(G152*H152,P4)</f>
        <v>0</v>
      </c>
      <c r="J152" s="29"/>
      <c r="O152" s="35">
        <f>I152*0.21</f>
        <v>0</v>
      </c>
      <c r="P152">
        <v>3</v>
      </c>
    </row>
    <row r="153">
      <c r="A153" s="29" t="s">
        <v>30</v>
      </c>
      <c r="B153" s="36"/>
      <c r="C153" s="37"/>
      <c r="D153" s="37"/>
      <c r="E153" s="40" t="s">
        <v>27</v>
      </c>
      <c r="F153" s="37"/>
      <c r="G153" s="37"/>
      <c r="H153" s="37"/>
      <c r="I153" s="37"/>
      <c r="J153" s="38"/>
    </row>
    <row r="154" ht="45">
      <c r="A154" s="29" t="s">
        <v>32</v>
      </c>
      <c r="B154" s="36"/>
      <c r="C154" s="37"/>
      <c r="D154" s="37"/>
      <c r="E154" s="39" t="s">
        <v>190</v>
      </c>
      <c r="F154" s="37"/>
      <c r="G154" s="37"/>
      <c r="H154" s="37"/>
      <c r="I154" s="37"/>
      <c r="J154" s="38"/>
    </row>
    <row r="155" ht="120">
      <c r="A155" s="29" t="s">
        <v>34</v>
      </c>
      <c r="B155" s="36"/>
      <c r="C155" s="37"/>
      <c r="D155" s="37"/>
      <c r="E155" s="31" t="s">
        <v>191</v>
      </c>
      <c r="F155" s="37"/>
      <c r="G155" s="37"/>
      <c r="H155" s="37"/>
      <c r="I155" s="37"/>
      <c r="J155" s="38"/>
    </row>
    <row r="156">
      <c r="A156" s="29" t="s">
        <v>25</v>
      </c>
      <c r="B156" s="29">
        <v>37</v>
      </c>
      <c r="C156" s="30" t="s">
        <v>192</v>
      </c>
      <c r="D156" s="29" t="s">
        <v>27</v>
      </c>
      <c r="E156" s="31" t="s">
        <v>193</v>
      </c>
      <c r="F156" s="32" t="s">
        <v>47</v>
      </c>
      <c r="G156" s="33">
        <v>3944</v>
      </c>
      <c r="H156" s="34">
        <v>0</v>
      </c>
      <c r="I156" s="34">
        <f>ROUND(G156*H156,P4)</f>
        <v>0</v>
      </c>
      <c r="J156" s="29"/>
      <c r="O156" s="35">
        <f>I156*0.21</f>
        <v>0</v>
      </c>
      <c r="P156">
        <v>3</v>
      </c>
    </row>
    <row r="157">
      <c r="A157" s="29" t="s">
        <v>30</v>
      </c>
      <c r="B157" s="36"/>
      <c r="C157" s="37"/>
      <c r="D157" s="37"/>
      <c r="E157" s="40" t="s">
        <v>27</v>
      </c>
      <c r="F157" s="37"/>
      <c r="G157" s="37"/>
      <c r="H157" s="37"/>
      <c r="I157" s="37"/>
      <c r="J157" s="38"/>
    </row>
    <row r="158" ht="90">
      <c r="A158" s="29" t="s">
        <v>32</v>
      </c>
      <c r="B158" s="36"/>
      <c r="C158" s="37"/>
      <c r="D158" s="37"/>
      <c r="E158" s="39" t="s">
        <v>194</v>
      </c>
      <c r="F158" s="37"/>
      <c r="G158" s="37"/>
      <c r="H158" s="37"/>
      <c r="I158" s="37"/>
      <c r="J158" s="38"/>
    </row>
    <row r="159" ht="195">
      <c r="A159" s="29" t="s">
        <v>34</v>
      </c>
      <c r="B159" s="36"/>
      <c r="C159" s="37"/>
      <c r="D159" s="37"/>
      <c r="E159" s="31" t="s">
        <v>195</v>
      </c>
      <c r="F159" s="37"/>
      <c r="G159" s="37"/>
      <c r="H159" s="37"/>
      <c r="I159" s="37"/>
      <c r="J159" s="38"/>
    </row>
    <row r="160">
      <c r="A160" s="29" t="s">
        <v>25</v>
      </c>
      <c r="B160" s="29">
        <v>38</v>
      </c>
      <c r="C160" s="30" t="s">
        <v>196</v>
      </c>
      <c r="D160" s="29" t="s">
        <v>27</v>
      </c>
      <c r="E160" s="31" t="s">
        <v>197</v>
      </c>
      <c r="F160" s="32" t="s">
        <v>47</v>
      </c>
      <c r="G160" s="33">
        <v>3976</v>
      </c>
      <c r="H160" s="34">
        <v>0</v>
      </c>
      <c r="I160" s="34">
        <f>ROUND(G160*H160,P4)</f>
        <v>0</v>
      </c>
      <c r="J160" s="29"/>
      <c r="O160" s="35">
        <f>I160*0.21</f>
        <v>0</v>
      </c>
      <c r="P160">
        <v>3</v>
      </c>
    </row>
    <row r="161">
      <c r="A161" s="29" t="s">
        <v>30</v>
      </c>
      <c r="B161" s="36"/>
      <c r="C161" s="37"/>
      <c r="D161" s="37"/>
      <c r="E161" s="40" t="s">
        <v>27</v>
      </c>
      <c r="F161" s="37"/>
      <c r="G161" s="37"/>
      <c r="H161" s="37"/>
      <c r="I161" s="37"/>
      <c r="J161" s="38"/>
    </row>
    <row r="162" ht="45">
      <c r="A162" s="29" t="s">
        <v>32</v>
      </c>
      <c r="B162" s="36"/>
      <c r="C162" s="37"/>
      <c r="D162" s="37"/>
      <c r="E162" s="39" t="s">
        <v>198</v>
      </c>
      <c r="F162" s="37"/>
      <c r="G162" s="37"/>
      <c r="H162" s="37"/>
      <c r="I162" s="37"/>
      <c r="J162" s="38"/>
    </row>
    <row r="163" ht="195">
      <c r="A163" s="29" t="s">
        <v>34</v>
      </c>
      <c r="B163" s="36"/>
      <c r="C163" s="37"/>
      <c r="D163" s="37"/>
      <c r="E163" s="31" t="s">
        <v>195</v>
      </c>
      <c r="F163" s="37"/>
      <c r="G163" s="37"/>
      <c r="H163" s="37"/>
      <c r="I163" s="37"/>
      <c r="J163" s="38"/>
    </row>
    <row r="164">
      <c r="A164" s="29" t="s">
        <v>25</v>
      </c>
      <c r="B164" s="29">
        <v>39</v>
      </c>
      <c r="C164" s="30" t="s">
        <v>199</v>
      </c>
      <c r="D164" s="29" t="s">
        <v>27</v>
      </c>
      <c r="E164" s="31" t="s">
        <v>200</v>
      </c>
      <c r="F164" s="32" t="s">
        <v>47</v>
      </c>
      <c r="G164" s="33">
        <v>39</v>
      </c>
      <c r="H164" s="34">
        <v>0</v>
      </c>
      <c r="I164" s="34">
        <f>ROUND(G164*H164,P4)</f>
        <v>0</v>
      </c>
      <c r="J164" s="29"/>
      <c r="O164" s="35">
        <f>I164*0.21</f>
        <v>0</v>
      </c>
      <c r="P164">
        <v>3</v>
      </c>
    </row>
    <row r="165">
      <c r="A165" s="29" t="s">
        <v>30</v>
      </c>
      <c r="B165" s="36"/>
      <c r="C165" s="37"/>
      <c r="D165" s="37"/>
      <c r="E165" s="31" t="s">
        <v>201</v>
      </c>
      <c r="F165" s="37"/>
      <c r="G165" s="37"/>
      <c r="H165" s="37"/>
      <c r="I165" s="37"/>
      <c r="J165" s="38"/>
    </row>
    <row r="166" ht="45">
      <c r="A166" s="29" t="s">
        <v>32</v>
      </c>
      <c r="B166" s="36"/>
      <c r="C166" s="37"/>
      <c r="D166" s="37"/>
      <c r="E166" s="39" t="s">
        <v>202</v>
      </c>
      <c r="F166" s="37"/>
      <c r="G166" s="37"/>
      <c r="H166" s="37"/>
      <c r="I166" s="37"/>
      <c r="J166" s="38"/>
    </row>
    <row r="167" ht="225">
      <c r="A167" s="29" t="s">
        <v>34</v>
      </c>
      <c r="B167" s="36"/>
      <c r="C167" s="37"/>
      <c r="D167" s="37"/>
      <c r="E167" s="31" t="s">
        <v>203</v>
      </c>
      <c r="F167" s="37"/>
      <c r="G167" s="37"/>
      <c r="H167" s="37"/>
      <c r="I167" s="37"/>
      <c r="J167" s="38"/>
    </row>
    <row r="168">
      <c r="A168" s="23" t="s">
        <v>22</v>
      </c>
      <c r="B168" s="41"/>
      <c r="C168" s="25" t="s">
        <v>204</v>
      </c>
      <c r="D168" s="42"/>
      <c r="E168" s="23" t="s">
        <v>205</v>
      </c>
      <c r="F168" s="42"/>
      <c r="G168" s="42"/>
      <c r="H168" s="42"/>
      <c r="I168" s="27">
        <f>SUMIFS(I168:I169,A168:A169,"P")</f>
        <v>0</v>
      </c>
      <c r="J168" s="43"/>
    </row>
    <row r="169">
      <c r="A169" s="23" t="s">
        <v>22</v>
      </c>
      <c r="B169" s="24"/>
      <c r="C169" s="25" t="s">
        <v>206</v>
      </c>
      <c r="D169" s="26"/>
      <c r="E169" s="23" t="s">
        <v>207</v>
      </c>
      <c r="F169" s="26"/>
      <c r="G169" s="26"/>
      <c r="H169" s="26"/>
      <c r="I169" s="27">
        <f>SUMIFS(I170:I185,A170:A185,"P")</f>
        <v>0</v>
      </c>
      <c r="J169" s="28"/>
    </row>
    <row r="170">
      <c r="A170" s="29" t="s">
        <v>25</v>
      </c>
      <c r="B170" s="29">
        <v>41</v>
      </c>
      <c r="C170" s="30" t="s">
        <v>208</v>
      </c>
      <c r="D170" s="29" t="s">
        <v>27</v>
      </c>
      <c r="E170" s="31" t="s">
        <v>209</v>
      </c>
      <c r="F170" s="32" t="s">
        <v>210</v>
      </c>
      <c r="G170" s="33">
        <v>9</v>
      </c>
      <c r="H170" s="34">
        <v>0</v>
      </c>
      <c r="I170" s="34">
        <f>ROUND(G170*H170,P4)</f>
        <v>0</v>
      </c>
      <c r="J170" s="29"/>
      <c r="O170" s="35">
        <f>I170*0.21</f>
        <v>0</v>
      </c>
      <c r="P170">
        <v>3</v>
      </c>
    </row>
    <row r="171" ht="45">
      <c r="A171" s="29" t="s">
        <v>30</v>
      </c>
      <c r="B171" s="36"/>
      <c r="C171" s="37"/>
      <c r="D171" s="37"/>
      <c r="E171" s="31" t="s">
        <v>211</v>
      </c>
      <c r="F171" s="37"/>
      <c r="G171" s="37"/>
      <c r="H171" s="37"/>
      <c r="I171" s="37"/>
      <c r="J171" s="38"/>
    </row>
    <row r="172" ht="45">
      <c r="A172" s="29" t="s">
        <v>32</v>
      </c>
      <c r="B172" s="36"/>
      <c r="C172" s="37"/>
      <c r="D172" s="37"/>
      <c r="E172" s="39" t="s">
        <v>212</v>
      </c>
      <c r="F172" s="37"/>
      <c r="G172" s="37"/>
      <c r="H172" s="37"/>
      <c r="I172" s="37"/>
      <c r="J172" s="38"/>
    </row>
    <row r="173" ht="60">
      <c r="A173" s="29" t="s">
        <v>34</v>
      </c>
      <c r="B173" s="36"/>
      <c r="C173" s="37"/>
      <c r="D173" s="37"/>
      <c r="E173" s="31" t="s">
        <v>213</v>
      </c>
      <c r="F173" s="37"/>
      <c r="G173" s="37"/>
      <c r="H173" s="37"/>
      <c r="I173" s="37"/>
      <c r="J173" s="38"/>
    </row>
    <row r="174">
      <c r="A174" s="29" t="s">
        <v>25</v>
      </c>
      <c r="B174" s="29">
        <v>42</v>
      </c>
      <c r="C174" s="30" t="s">
        <v>214</v>
      </c>
      <c r="D174" s="29" t="s">
        <v>27</v>
      </c>
      <c r="E174" s="31" t="s">
        <v>215</v>
      </c>
      <c r="F174" s="32" t="s">
        <v>210</v>
      </c>
      <c r="G174" s="33">
        <v>7</v>
      </c>
      <c r="H174" s="34">
        <v>0</v>
      </c>
      <c r="I174" s="34">
        <f>ROUND(G174*H174,P4)</f>
        <v>0</v>
      </c>
      <c r="J174" s="29"/>
      <c r="O174" s="35">
        <f>I174*0.21</f>
        <v>0</v>
      </c>
      <c r="P174">
        <v>3</v>
      </c>
    </row>
    <row r="175" ht="45">
      <c r="A175" s="29" t="s">
        <v>30</v>
      </c>
      <c r="B175" s="36"/>
      <c r="C175" s="37"/>
      <c r="D175" s="37"/>
      <c r="E175" s="31" t="s">
        <v>216</v>
      </c>
      <c r="F175" s="37"/>
      <c r="G175" s="37"/>
      <c r="H175" s="37"/>
      <c r="I175" s="37"/>
      <c r="J175" s="38"/>
    </row>
    <row r="176" ht="45">
      <c r="A176" s="29" t="s">
        <v>32</v>
      </c>
      <c r="B176" s="36"/>
      <c r="C176" s="37"/>
      <c r="D176" s="37"/>
      <c r="E176" s="39" t="s">
        <v>217</v>
      </c>
      <c r="F176" s="37"/>
      <c r="G176" s="37"/>
      <c r="H176" s="37"/>
      <c r="I176" s="37"/>
      <c r="J176" s="38"/>
    </row>
    <row r="177" ht="60">
      <c r="A177" s="29" t="s">
        <v>34</v>
      </c>
      <c r="B177" s="36"/>
      <c r="C177" s="37"/>
      <c r="D177" s="37"/>
      <c r="E177" s="31" t="s">
        <v>218</v>
      </c>
      <c r="F177" s="37"/>
      <c r="G177" s="37"/>
      <c r="H177" s="37"/>
      <c r="I177" s="37"/>
      <c r="J177" s="38"/>
    </row>
    <row r="178">
      <c r="A178" s="29" t="s">
        <v>25</v>
      </c>
      <c r="B178" s="29">
        <v>43</v>
      </c>
      <c r="C178" s="30" t="s">
        <v>219</v>
      </c>
      <c r="D178" s="29" t="s">
        <v>27</v>
      </c>
      <c r="E178" s="31" t="s">
        <v>220</v>
      </c>
      <c r="F178" s="32" t="s">
        <v>210</v>
      </c>
      <c r="G178" s="33">
        <v>17</v>
      </c>
      <c r="H178" s="34">
        <v>0</v>
      </c>
      <c r="I178" s="34">
        <f>ROUND(G178*H178,P4)</f>
        <v>0</v>
      </c>
      <c r="J178" s="29"/>
      <c r="O178" s="35">
        <f>I178*0.21</f>
        <v>0</v>
      </c>
      <c r="P178">
        <v>3</v>
      </c>
    </row>
    <row r="179">
      <c r="A179" s="29" t="s">
        <v>30</v>
      </c>
      <c r="B179" s="36"/>
      <c r="C179" s="37"/>
      <c r="D179" s="37"/>
      <c r="E179" s="40" t="s">
        <v>27</v>
      </c>
      <c r="F179" s="37"/>
      <c r="G179" s="37"/>
      <c r="H179" s="37"/>
      <c r="I179" s="37"/>
      <c r="J179" s="38"/>
    </row>
    <row r="180" ht="30">
      <c r="A180" s="29" t="s">
        <v>32</v>
      </c>
      <c r="B180" s="36"/>
      <c r="C180" s="37"/>
      <c r="D180" s="37"/>
      <c r="E180" s="39" t="s">
        <v>221</v>
      </c>
      <c r="F180" s="37"/>
      <c r="G180" s="37"/>
      <c r="H180" s="37"/>
      <c r="I180" s="37"/>
      <c r="J180" s="38"/>
    </row>
    <row r="181" ht="75">
      <c r="A181" s="29" t="s">
        <v>34</v>
      </c>
      <c r="B181" s="36"/>
      <c r="C181" s="37"/>
      <c r="D181" s="37"/>
      <c r="E181" s="31" t="s">
        <v>222</v>
      </c>
      <c r="F181" s="37"/>
      <c r="G181" s="37"/>
      <c r="H181" s="37"/>
      <c r="I181" s="37"/>
      <c r="J181" s="38"/>
    </row>
    <row r="182">
      <c r="A182" s="29" t="s">
        <v>25</v>
      </c>
      <c r="B182" s="29">
        <v>44</v>
      </c>
      <c r="C182" s="30" t="s">
        <v>223</v>
      </c>
      <c r="D182" s="29" t="s">
        <v>27</v>
      </c>
      <c r="E182" s="31" t="s">
        <v>224</v>
      </c>
      <c r="F182" s="32" t="s">
        <v>210</v>
      </c>
      <c r="G182" s="33">
        <v>13</v>
      </c>
      <c r="H182" s="34">
        <v>0</v>
      </c>
      <c r="I182" s="34">
        <f>ROUND(G182*H182,P4)</f>
        <v>0</v>
      </c>
      <c r="J182" s="29"/>
      <c r="O182" s="35">
        <f>I182*0.21</f>
        <v>0</v>
      </c>
      <c r="P182">
        <v>3</v>
      </c>
    </row>
    <row r="183">
      <c r="A183" s="29" t="s">
        <v>30</v>
      </c>
      <c r="B183" s="36"/>
      <c r="C183" s="37"/>
      <c r="D183" s="37"/>
      <c r="E183" s="40" t="s">
        <v>27</v>
      </c>
      <c r="F183" s="37"/>
      <c r="G183" s="37"/>
      <c r="H183" s="37"/>
      <c r="I183" s="37"/>
      <c r="J183" s="38"/>
    </row>
    <row r="184" ht="30">
      <c r="A184" s="29" t="s">
        <v>32</v>
      </c>
      <c r="B184" s="36"/>
      <c r="C184" s="37"/>
      <c r="D184" s="37"/>
      <c r="E184" s="39" t="s">
        <v>225</v>
      </c>
      <c r="F184" s="37"/>
      <c r="G184" s="37"/>
      <c r="H184" s="37"/>
      <c r="I184" s="37"/>
      <c r="J184" s="38"/>
    </row>
    <row r="185" ht="75">
      <c r="A185" s="29" t="s">
        <v>34</v>
      </c>
      <c r="B185" s="36"/>
      <c r="C185" s="37"/>
      <c r="D185" s="37"/>
      <c r="E185" s="31" t="s">
        <v>222</v>
      </c>
      <c r="F185" s="37"/>
      <c r="G185" s="37"/>
      <c r="H185" s="37"/>
      <c r="I185" s="37"/>
      <c r="J185" s="38"/>
    </row>
    <row r="186">
      <c r="A186" s="23" t="s">
        <v>22</v>
      </c>
      <c r="B186" s="24"/>
      <c r="C186" s="25" t="s">
        <v>226</v>
      </c>
      <c r="D186" s="26"/>
      <c r="E186" s="23" t="s">
        <v>227</v>
      </c>
      <c r="F186" s="26"/>
      <c r="G186" s="26"/>
      <c r="H186" s="26"/>
      <c r="I186" s="27">
        <f>SUMIFS(I187:I232,A187:A232,"P")</f>
        <v>0</v>
      </c>
      <c r="J186" s="28"/>
    </row>
    <row r="187">
      <c r="A187" s="29" t="s">
        <v>25</v>
      </c>
      <c r="B187" s="29">
        <v>45</v>
      </c>
      <c r="C187" s="30" t="s">
        <v>228</v>
      </c>
      <c r="D187" s="29" t="s">
        <v>27</v>
      </c>
      <c r="E187" s="31" t="s">
        <v>229</v>
      </c>
      <c r="F187" s="32" t="s">
        <v>210</v>
      </c>
      <c r="G187" s="33">
        <v>1</v>
      </c>
      <c r="H187" s="34">
        <v>0</v>
      </c>
      <c r="I187" s="34">
        <f>ROUND(G187*H187,P4)</f>
        <v>0</v>
      </c>
      <c r="J187" s="29"/>
      <c r="O187" s="35">
        <f>I187*0.21</f>
        <v>0</v>
      </c>
      <c r="P187">
        <v>3</v>
      </c>
    </row>
    <row r="188">
      <c r="A188" s="29" t="s">
        <v>30</v>
      </c>
      <c r="B188" s="36"/>
      <c r="C188" s="37"/>
      <c r="D188" s="37"/>
      <c r="E188" s="31" t="s">
        <v>230</v>
      </c>
      <c r="F188" s="37"/>
      <c r="G188" s="37"/>
      <c r="H188" s="37"/>
      <c r="I188" s="37"/>
      <c r="J188" s="38"/>
    </row>
    <row r="189" ht="30">
      <c r="A189" s="29" t="s">
        <v>32</v>
      </c>
      <c r="B189" s="36"/>
      <c r="C189" s="37"/>
      <c r="D189" s="37"/>
      <c r="E189" s="39" t="s">
        <v>231</v>
      </c>
      <c r="F189" s="37"/>
      <c r="G189" s="37"/>
      <c r="H189" s="37"/>
      <c r="I189" s="37"/>
      <c r="J189" s="38"/>
    </row>
    <row r="190" ht="105">
      <c r="A190" s="29" t="s">
        <v>34</v>
      </c>
      <c r="B190" s="36"/>
      <c r="C190" s="37"/>
      <c r="D190" s="37"/>
      <c r="E190" s="31" t="s">
        <v>232</v>
      </c>
      <c r="F190" s="37"/>
      <c r="G190" s="37"/>
      <c r="H190" s="37"/>
      <c r="I190" s="37"/>
      <c r="J190" s="38"/>
    </row>
    <row r="191" ht="30">
      <c r="A191" s="29" t="s">
        <v>25</v>
      </c>
      <c r="B191" s="29">
        <v>46</v>
      </c>
      <c r="C191" s="30" t="s">
        <v>233</v>
      </c>
      <c r="D191" s="29" t="s">
        <v>27</v>
      </c>
      <c r="E191" s="31" t="s">
        <v>234</v>
      </c>
      <c r="F191" s="32" t="s">
        <v>210</v>
      </c>
      <c r="G191" s="33">
        <v>13</v>
      </c>
      <c r="H191" s="34">
        <v>0</v>
      </c>
      <c r="I191" s="34">
        <f>ROUND(G191*H191,P4)</f>
        <v>0</v>
      </c>
      <c r="J191" s="29"/>
      <c r="O191" s="35">
        <f>I191*0.21</f>
        <v>0</v>
      </c>
      <c r="P191">
        <v>3</v>
      </c>
    </row>
    <row r="192">
      <c r="A192" s="29" t="s">
        <v>30</v>
      </c>
      <c r="B192" s="36"/>
      <c r="C192" s="37"/>
      <c r="D192" s="37"/>
      <c r="E192" s="40" t="s">
        <v>27</v>
      </c>
      <c r="F192" s="37"/>
      <c r="G192" s="37"/>
      <c r="H192" s="37"/>
      <c r="I192" s="37"/>
      <c r="J192" s="38"/>
    </row>
    <row r="193" ht="180">
      <c r="A193" s="29" t="s">
        <v>32</v>
      </c>
      <c r="B193" s="36"/>
      <c r="C193" s="37"/>
      <c r="D193" s="37"/>
      <c r="E193" s="39" t="s">
        <v>235</v>
      </c>
      <c r="F193" s="37"/>
      <c r="G193" s="37"/>
      <c r="H193" s="37"/>
      <c r="I193" s="37"/>
      <c r="J193" s="38"/>
    </row>
    <row r="194" ht="60">
      <c r="A194" s="29" t="s">
        <v>34</v>
      </c>
      <c r="B194" s="36"/>
      <c r="C194" s="37"/>
      <c r="D194" s="37"/>
      <c r="E194" s="31" t="s">
        <v>236</v>
      </c>
      <c r="F194" s="37"/>
      <c r="G194" s="37"/>
      <c r="H194" s="37"/>
      <c r="I194" s="37"/>
      <c r="J194" s="38"/>
    </row>
    <row r="195" ht="30">
      <c r="A195" s="29" t="s">
        <v>25</v>
      </c>
      <c r="B195" s="29">
        <v>47</v>
      </c>
      <c r="C195" s="30" t="s">
        <v>237</v>
      </c>
      <c r="D195" s="29" t="s">
        <v>27</v>
      </c>
      <c r="E195" s="31" t="s">
        <v>238</v>
      </c>
      <c r="F195" s="32" t="s">
        <v>210</v>
      </c>
      <c r="G195" s="33">
        <v>5</v>
      </c>
      <c r="H195" s="34">
        <v>0</v>
      </c>
      <c r="I195" s="34">
        <f>ROUND(G195*H195,P4)</f>
        <v>0</v>
      </c>
      <c r="J195" s="29"/>
      <c r="O195" s="35">
        <f>I195*0.21</f>
        <v>0</v>
      </c>
      <c r="P195">
        <v>3</v>
      </c>
    </row>
    <row r="196">
      <c r="A196" s="29" t="s">
        <v>30</v>
      </c>
      <c r="B196" s="36"/>
      <c r="C196" s="37"/>
      <c r="D196" s="37"/>
      <c r="E196" s="31" t="s">
        <v>239</v>
      </c>
      <c r="F196" s="37"/>
      <c r="G196" s="37"/>
      <c r="H196" s="37"/>
      <c r="I196" s="37"/>
      <c r="J196" s="38"/>
    </row>
    <row r="197" ht="120">
      <c r="A197" s="29" t="s">
        <v>32</v>
      </c>
      <c r="B197" s="36"/>
      <c r="C197" s="37"/>
      <c r="D197" s="37"/>
      <c r="E197" s="39" t="s">
        <v>240</v>
      </c>
      <c r="F197" s="37"/>
      <c r="G197" s="37"/>
      <c r="H197" s="37"/>
      <c r="I197" s="37"/>
      <c r="J197" s="38"/>
    </row>
    <row r="198" ht="75">
      <c r="A198" s="29" t="s">
        <v>34</v>
      </c>
      <c r="B198" s="36"/>
      <c r="C198" s="37"/>
      <c r="D198" s="37"/>
      <c r="E198" s="31" t="s">
        <v>241</v>
      </c>
      <c r="F198" s="37"/>
      <c r="G198" s="37"/>
      <c r="H198" s="37"/>
      <c r="I198" s="37"/>
      <c r="J198" s="38"/>
    </row>
    <row r="199">
      <c r="A199" s="29" t="s">
        <v>25</v>
      </c>
      <c r="B199" s="29">
        <v>48</v>
      </c>
      <c r="C199" s="30" t="s">
        <v>242</v>
      </c>
      <c r="D199" s="29" t="s">
        <v>27</v>
      </c>
      <c r="E199" s="31" t="s">
        <v>243</v>
      </c>
      <c r="F199" s="32" t="s">
        <v>210</v>
      </c>
      <c r="G199" s="33">
        <v>1</v>
      </c>
      <c r="H199" s="34">
        <v>0</v>
      </c>
      <c r="I199" s="34">
        <f>ROUND(G199*H199,P4)</f>
        <v>0</v>
      </c>
      <c r="J199" s="29"/>
      <c r="O199" s="35">
        <f>I199*0.21</f>
        <v>0</v>
      </c>
      <c r="P199">
        <v>3</v>
      </c>
    </row>
    <row r="200">
      <c r="A200" s="29" t="s">
        <v>30</v>
      </c>
      <c r="B200" s="36"/>
      <c r="C200" s="37"/>
      <c r="D200" s="37"/>
      <c r="E200" s="40" t="s">
        <v>27</v>
      </c>
      <c r="F200" s="37"/>
      <c r="G200" s="37"/>
      <c r="H200" s="37"/>
      <c r="I200" s="37"/>
      <c r="J200" s="38"/>
    </row>
    <row r="201" ht="45">
      <c r="A201" s="29" t="s">
        <v>32</v>
      </c>
      <c r="B201" s="36"/>
      <c r="C201" s="37"/>
      <c r="D201" s="37"/>
      <c r="E201" s="39" t="s">
        <v>244</v>
      </c>
      <c r="F201" s="37"/>
      <c r="G201" s="37"/>
      <c r="H201" s="37"/>
      <c r="I201" s="37"/>
      <c r="J201" s="38"/>
    </row>
    <row r="202" ht="60">
      <c r="A202" s="29" t="s">
        <v>34</v>
      </c>
      <c r="B202" s="36"/>
      <c r="C202" s="37"/>
      <c r="D202" s="37"/>
      <c r="E202" s="31" t="s">
        <v>236</v>
      </c>
      <c r="F202" s="37"/>
      <c r="G202" s="37"/>
      <c r="H202" s="37"/>
      <c r="I202" s="37"/>
      <c r="J202" s="38"/>
    </row>
    <row r="203">
      <c r="A203" s="29" t="s">
        <v>25</v>
      </c>
      <c r="B203" s="29">
        <v>49</v>
      </c>
      <c r="C203" s="30" t="s">
        <v>245</v>
      </c>
      <c r="D203" s="29" t="s">
        <v>27</v>
      </c>
      <c r="E203" s="31" t="s">
        <v>246</v>
      </c>
      <c r="F203" s="32" t="s">
        <v>210</v>
      </c>
      <c r="G203" s="33">
        <v>1</v>
      </c>
      <c r="H203" s="34">
        <v>0</v>
      </c>
      <c r="I203" s="34">
        <f>ROUND(G203*H203,P4)</f>
        <v>0</v>
      </c>
      <c r="J203" s="29"/>
      <c r="O203" s="35">
        <f>I203*0.21</f>
        <v>0</v>
      </c>
      <c r="P203">
        <v>3</v>
      </c>
    </row>
    <row r="204">
      <c r="A204" s="29" t="s">
        <v>30</v>
      </c>
      <c r="B204" s="36"/>
      <c r="C204" s="37"/>
      <c r="D204" s="37"/>
      <c r="E204" s="31" t="s">
        <v>239</v>
      </c>
      <c r="F204" s="37"/>
      <c r="G204" s="37"/>
      <c r="H204" s="37"/>
      <c r="I204" s="37"/>
      <c r="J204" s="38"/>
    </row>
    <row r="205" ht="45">
      <c r="A205" s="29" t="s">
        <v>32</v>
      </c>
      <c r="B205" s="36"/>
      <c r="C205" s="37"/>
      <c r="D205" s="37"/>
      <c r="E205" s="39" t="s">
        <v>247</v>
      </c>
      <c r="F205" s="37"/>
      <c r="G205" s="37"/>
      <c r="H205" s="37"/>
      <c r="I205" s="37"/>
      <c r="J205" s="38"/>
    </row>
    <row r="206" ht="75">
      <c r="A206" s="29" t="s">
        <v>34</v>
      </c>
      <c r="B206" s="36"/>
      <c r="C206" s="37"/>
      <c r="D206" s="37"/>
      <c r="E206" s="31" t="s">
        <v>241</v>
      </c>
      <c r="F206" s="37"/>
      <c r="G206" s="37"/>
      <c r="H206" s="37"/>
      <c r="I206" s="37"/>
      <c r="J206" s="38"/>
    </row>
    <row r="207" ht="30">
      <c r="A207" s="29" t="s">
        <v>25</v>
      </c>
      <c r="B207" s="29">
        <v>50</v>
      </c>
      <c r="C207" s="30" t="s">
        <v>248</v>
      </c>
      <c r="D207" s="29" t="s">
        <v>27</v>
      </c>
      <c r="E207" s="31" t="s">
        <v>249</v>
      </c>
      <c r="F207" s="32" t="s">
        <v>210</v>
      </c>
      <c r="G207" s="33">
        <v>12</v>
      </c>
      <c r="H207" s="34">
        <v>0</v>
      </c>
      <c r="I207" s="34">
        <f>ROUND(G207*H207,P4)</f>
        <v>0</v>
      </c>
      <c r="J207" s="29"/>
      <c r="O207" s="35">
        <f>I207*0.21</f>
        <v>0</v>
      </c>
      <c r="P207">
        <v>3</v>
      </c>
    </row>
    <row r="208">
      <c r="A208" s="29" t="s">
        <v>30</v>
      </c>
      <c r="B208" s="36"/>
      <c r="C208" s="37"/>
      <c r="D208" s="37"/>
      <c r="E208" s="40" t="s">
        <v>27</v>
      </c>
      <c r="F208" s="37"/>
      <c r="G208" s="37"/>
      <c r="H208" s="37"/>
      <c r="I208" s="37"/>
      <c r="J208" s="38"/>
    </row>
    <row r="209" ht="60">
      <c r="A209" s="29" t="s">
        <v>32</v>
      </c>
      <c r="B209" s="36"/>
      <c r="C209" s="37"/>
      <c r="D209" s="37"/>
      <c r="E209" s="39" t="s">
        <v>250</v>
      </c>
      <c r="F209" s="37"/>
      <c r="G209" s="37"/>
      <c r="H209" s="37"/>
      <c r="I209" s="37"/>
      <c r="J209" s="38"/>
    </row>
    <row r="210" ht="90">
      <c r="A210" s="29" t="s">
        <v>34</v>
      </c>
      <c r="B210" s="36"/>
      <c r="C210" s="37"/>
      <c r="D210" s="37"/>
      <c r="E210" s="31" t="s">
        <v>251</v>
      </c>
      <c r="F210" s="37"/>
      <c r="G210" s="37"/>
      <c r="H210" s="37"/>
      <c r="I210" s="37"/>
      <c r="J210" s="38"/>
    </row>
    <row r="211">
      <c r="A211" s="29" t="s">
        <v>25</v>
      </c>
      <c r="B211" s="29">
        <v>51</v>
      </c>
      <c r="C211" s="30" t="s">
        <v>252</v>
      </c>
      <c r="D211" s="29" t="s">
        <v>27</v>
      </c>
      <c r="E211" s="31" t="s">
        <v>253</v>
      </c>
      <c r="F211" s="32" t="s">
        <v>210</v>
      </c>
      <c r="G211" s="33">
        <v>7</v>
      </c>
      <c r="H211" s="34">
        <v>0</v>
      </c>
      <c r="I211" s="34">
        <f>ROUND(G211*H211,P4)</f>
        <v>0</v>
      </c>
      <c r="J211" s="29"/>
      <c r="O211" s="35">
        <f>I211*0.21</f>
        <v>0</v>
      </c>
      <c r="P211">
        <v>3</v>
      </c>
    </row>
    <row r="212">
      <c r="A212" s="29" t="s">
        <v>30</v>
      </c>
      <c r="B212" s="36"/>
      <c r="C212" s="37"/>
      <c r="D212" s="37"/>
      <c r="E212" s="31" t="s">
        <v>254</v>
      </c>
      <c r="F212" s="37"/>
      <c r="G212" s="37"/>
      <c r="H212" s="37"/>
      <c r="I212" s="37"/>
      <c r="J212" s="38"/>
    </row>
    <row r="213" ht="30">
      <c r="A213" s="29" t="s">
        <v>32</v>
      </c>
      <c r="B213" s="36"/>
      <c r="C213" s="37"/>
      <c r="D213" s="37"/>
      <c r="E213" s="39" t="s">
        <v>255</v>
      </c>
      <c r="F213" s="37"/>
      <c r="G213" s="37"/>
      <c r="H213" s="37"/>
      <c r="I213" s="37"/>
      <c r="J213" s="38"/>
    </row>
    <row r="214" ht="75">
      <c r="A214" s="29" t="s">
        <v>34</v>
      </c>
      <c r="B214" s="36"/>
      <c r="C214" s="37"/>
      <c r="D214" s="37"/>
      <c r="E214" s="31" t="s">
        <v>241</v>
      </c>
      <c r="F214" s="37"/>
      <c r="G214" s="37"/>
      <c r="H214" s="37"/>
      <c r="I214" s="37"/>
      <c r="J214" s="38"/>
    </row>
    <row r="215" ht="30">
      <c r="A215" s="29" t="s">
        <v>25</v>
      </c>
      <c r="B215" s="29">
        <v>52</v>
      </c>
      <c r="C215" s="30" t="s">
        <v>256</v>
      </c>
      <c r="D215" s="29" t="s">
        <v>27</v>
      </c>
      <c r="E215" s="31" t="s">
        <v>257</v>
      </c>
      <c r="F215" s="32" t="s">
        <v>47</v>
      </c>
      <c r="G215" s="33">
        <v>159.5</v>
      </c>
      <c r="H215" s="34">
        <v>0</v>
      </c>
      <c r="I215" s="34">
        <f>ROUND(G215*H215,P4)</f>
        <v>0</v>
      </c>
      <c r="J215" s="29"/>
      <c r="O215" s="35">
        <f>I215*0.21</f>
        <v>0</v>
      </c>
      <c r="P215">
        <v>3</v>
      </c>
    </row>
    <row r="216" ht="30">
      <c r="A216" s="29" t="s">
        <v>30</v>
      </c>
      <c r="B216" s="36"/>
      <c r="C216" s="37"/>
      <c r="D216" s="37"/>
      <c r="E216" s="31" t="s">
        <v>258</v>
      </c>
      <c r="F216" s="37"/>
      <c r="G216" s="37"/>
      <c r="H216" s="37"/>
      <c r="I216" s="37"/>
      <c r="J216" s="38"/>
    </row>
    <row r="217" ht="75">
      <c r="A217" s="29" t="s">
        <v>32</v>
      </c>
      <c r="B217" s="36"/>
      <c r="C217" s="37"/>
      <c r="D217" s="37"/>
      <c r="E217" s="39" t="s">
        <v>259</v>
      </c>
      <c r="F217" s="37"/>
      <c r="G217" s="37"/>
      <c r="H217" s="37"/>
      <c r="I217" s="37"/>
      <c r="J217" s="38"/>
    </row>
    <row r="218" ht="105">
      <c r="A218" s="29" t="s">
        <v>34</v>
      </c>
      <c r="B218" s="36"/>
      <c r="C218" s="37"/>
      <c r="D218" s="37"/>
      <c r="E218" s="31" t="s">
        <v>260</v>
      </c>
      <c r="F218" s="37"/>
      <c r="G218" s="37"/>
      <c r="H218" s="37"/>
      <c r="I218" s="37"/>
      <c r="J218" s="38"/>
    </row>
    <row r="219" ht="30">
      <c r="A219" s="29" t="s">
        <v>25</v>
      </c>
      <c r="B219" s="29">
        <v>53</v>
      </c>
      <c r="C219" s="30" t="s">
        <v>261</v>
      </c>
      <c r="D219" s="29" t="s">
        <v>27</v>
      </c>
      <c r="E219" s="31" t="s">
        <v>262</v>
      </c>
      <c r="F219" s="32" t="s">
        <v>47</v>
      </c>
      <c r="G219" s="33">
        <v>159.5</v>
      </c>
      <c r="H219" s="34">
        <v>0</v>
      </c>
      <c r="I219" s="34">
        <f>ROUND(G219*H219,P4)</f>
        <v>0</v>
      </c>
      <c r="J219" s="29"/>
      <c r="O219" s="35">
        <f>I219*0.21</f>
        <v>0</v>
      </c>
      <c r="P219">
        <v>3</v>
      </c>
    </row>
    <row r="220" ht="30">
      <c r="A220" s="29" t="s">
        <v>30</v>
      </c>
      <c r="B220" s="36"/>
      <c r="C220" s="37"/>
      <c r="D220" s="37"/>
      <c r="E220" s="31" t="s">
        <v>263</v>
      </c>
      <c r="F220" s="37"/>
      <c r="G220" s="37"/>
      <c r="H220" s="37"/>
      <c r="I220" s="37"/>
      <c r="J220" s="38"/>
    </row>
    <row r="221" ht="75">
      <c r="A221" s="29" t="s">
        <v>32</v>
      </c>
      <c r="B221" s="36"/>
      <c r="C221" s="37"/>
      <c r="D221" s="37"/>
      <c r="E221" s="39" t="s">
        <v>259</v>
      </c>
      <c r="F221" s="37"/>
      <c r="G221" s="37"/>
      <c r="H221" s="37"/>
      <c r="I221" s="37"/>
      <c r="J221" s="38"/>
    </row>
    <row r="222" ht="105">
      <c r="A222" s="29" t="s">
        <v>34</v>
      </c>
      <c r="B222" s="36"/>
      <c r="C222" s="37"/>
      <c r="D222" s="37"/>
      <c r="E222" s="31" t="s">
        <v>260</v>
      </c>
      <c r="F222" s="37"/>
      <c r="G222" s="37"/>
      <c r="H222" s="37"/>
      <c r="I222" s="37"/>
      <c r="J222" s="38"/>
    </row>
    <row r="223" ht="30">
      <c r="A223" s="29" t="s">
        <v>25</v>
      </c>
      <c r="B223" s="29">
        <v>54</v>
      </c>
      <c r="C223" s="30" t="s">
        <v>264</v>
      </c>
      <c r="D223" s="29" t="s">
        <v>27</v>
      </c>
      <c r="E223" s="31" t="s">
        <v>265</v>
      </c>
      <c r="F223" s="32" t="s">
        <v>71</v>
      </c>
      <c r="G223" s="33">
        <v>644.29999999999995</v>
      </c>
      <c r="H223" s="34">
        <v>0</v>
      </c>
      <c r="I223" s="34">
        <f>ROUND(G223*H223,P4)</f>
        <v>0</v>
      </c>
      <c r="J223" s="29"/>
      <c r="O223" s="35">
        <f>I223*0.21</f>
        <v>0</v>
      </c>
      <c r="P223">
        <v>3</v>
      </c>
    </row>
    <row r="224">
      <c r="A224" s="29" t="s">
        <v>30</v>
      </c>
      <c r="B224" s="36"/>
      <c r="C224" s="37"/>
      <c r="D224" s="37"/>
      <c r="E224" s="40" t="s">
        <v>27</v>
      </c>
      <c r="F224" s="37"/>
      <c r="G224" s="37"/>
      <c r="H224" s="37"/>
      <c r="I224" s="37"/>
      <c r="J224" s="38"/>
    </row>
    <row r="225" ht="45">
      <c r="A225" s="29" t="s">
        <v>32</v>
      </c>
      <c r="B225" s="36"/>
      <c r="C225" s="37"/>
      <c r="D225" s="37"/>
      <c r="E225" s="39" t="s">
        <v>266</v>
      </c>
      <c r="F225" s="37"/>
      <c r="G225" s="37"/>
      <c r="H225" s="37"/>
      <c r="I225" s="37"/>
      <c r="J225" s="38"/>
    </row>
    <row r="226" ht="90">
      <c r="A226" s="29" t="s">
        <v>34</v>
      </c>
      <c r="B226" s="36"/>
      <c r="C226" s="37"/>
      <c r="D226" s="37"/>
      <c r="E226" s="31" t="s">
        <v>267</v>
      </c>
      <c r="F226" s="37"/>
      <c r="G226" s="37"/>
      <c r="H226" s="37"/>
      <c r="I226" s="37"/>
      <c r="J226" s="38"/>
    </row>
    <row r="227">
      <c r="A227" s="29" t="s">
        <v>25</v>
      </c>
      <c r="B227" s="29">
        <v>55</v>
      </c>
      <c r="C227" s="30" t="s">
        <v>268</v>
      </c>
      <c r="D227" s="29" t="s">
        <v>27</v>
      </c>
      <c r="E227" s="31" t="s">
        <v>269</v>
      </c>
      <c r="F227" s="32" t="s">
        <v>71</v>
      </c>
      <c r="G227" s="33">
        <v>53</v>
      </c>
      <c r="H227" s="34">
        <v>0</v>
      </c>
      <c r="I227" s="34">
        <f>ROUND(G227*H227,P4)</f>
        <v>0</v>
      </c>
      <c r="J227" s="29"/>
      <c r="O227" s="35">
        <f>I227*0.21</f>
        <v>0</v>
      </c>
      <c r="P227">
        <v>3</v>
      </c>
    </row>
    <row r="228" ht="30">
      <c r="A228" s="29" t="s">
        <v>30</v>
      </c>
      <c r="B228" s="36"/>
      <c r="C228" s="37"/>
      <c r="D228" s="37"/>
      <c r="E228" s="31" t="s">
        <v>270</v>
      </c>
      <c r="F228" s="37"/>
      <c r="G228" s="37"/>
      <c r="H228" s="37"/>
      <c r="I228" s="37"/>
      <c r="J228" s="38"/>
    </row>
    <row r="229" ht="75">
      <c r="A229" s="29" t="s">
        <v>34</v>
      </c>
      <c r="B229" s="36"/>
      <c r="C229" s="37"/>
      <c r="D229" s="37"/>
      <c r="E229" s="31" t="s">
        <v>271</v>
      </c>
      <c r="F229" s="37"/>
      <c r="G229" s="37"/>
      <c r="H229" s="37"/>
      <c r="I229" s="37"/>
      <c r="J229" s="38"/>
    </row>
    <row r="230">
      <c r="A230" s="29" t="s">
        <v>25</v>
      </c>
      <c r="B230" s="29">
        <v>56</v>
      </c>
      <c r="C230" s="30" t="s">
        <v>272</v>
      </c>
      <c r="D230" s="29" t="s">
        <v>27</v>
      </c>
      <c r="E230" s="31" t="s">
        <v>273</v>
      </c>
      <c r="F230" s="32" t="s">
        <v>71</v>
      </c>
      <c r="G230" s="33">
        <v>53</v>
      </c>
      <c r="H230" s="34">
        <v>0</v>
      </c>
      <c r="I230" s="34">
        <f>ROUND(G230*H230,P4)</f>
        <v>0</v>
      </c>
      <c r="J230" s="29"/>
      <c r="O230" s="35">
        <f>I230*0.21</f>
        <v>0</v>
      </c>
      <c r="P230">
        <v>3</v>
      </c>
    </row>
    <row r="231" ht="30">
      <c r="A231" s="29" t="s">
        <v>30</v>
      </c>
      <c r="B231" s="36"/>
      <c r="C231" s="37"/>
      <c r="D231" s="37"/>
      <c r="E231" s="31" t="s">
        <v>274</v>
      </c>
      <c r="F231" s="37"/>
      <c r="G231" s="37"/>
      <c r="H231" s="37"/>
      <c r="I231" s="37"/>
      <c r="J231" s="38"/>
    </row>
    <row r="232" ht="90">
      <c r="A232" s="29" t="s">
        <v>34</v>
      </c>
      <c r="B232" s="44"/>
      <c r="C232" s="45"/>
      <c r="D232" s="45"/>
      <c r="E232" s="31" t="s">
        <v>275</v>
      </c>
      <c r="F232" s="45"/>
      <c r="G232" s="45"/>
      <c r="H232" s="45"/>
      <c r="I232" s="45"/>
      <c r="J232" s="46"/>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ht="30">
      <c r="A3" s="10" t="s">
        <v>3</v>
      </c>
      <c r="B3" s="11" t="s">
        <v>4</v>
      </c>
      <c r="C3" s="12" t="s">
        <v>5</v>
      </c>
      <c r="D3" s="13"/>
      <c r="E3" s="14" t="s">
        <v>6</v>
      </c>
      <c r="F3" s="7"/>
      <c r="G3" s="7"/>
      <c r="H3" s="15" t="s">
        <v>276</v>
      </c>
      <c r="I3" s="16">
        <f>SUMIFS(I8:I166,A8:A166,"SD")</f>
        <v>0</v>
      </c>
      <c r="J3" s="9"/>
      <c r="O3">
        <v>0</v>
      </c>
      <c r="P3">
        <v>2</v>
      </c>
    </row>
    <row r="4">
      <c r="A4" s="10" t="s">
        <v>8</v>
      </c>
      <c r="B4" s="11" t="s">
        <v>9</v>
      </c>
      <c r="C4" s="12" t="s">
        <v>276</v>
      </c>
      <c r="D4" s="13"/>
      <c r="E4" s="14" t="s">
        <v>277</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SUMIFS(I9:I24,A9:A24,"P")</f>
        <v>0</v>
      </c>
      <c r="J8" s="28"/>
    </row>
    <row r="9" ht="30">
      <c r="A9" s="29" t="s">
        <v>25</v>
      </c>
      <c r="B9" s="29">
        <v>1</v>
      </c>
      <c r="C9" s="30" t="s">
        <v>36</v>
      </c>
      <c r="D9" s="29" t="s">
        <v>27</v>
      </c>
      <c r="E9" s="31" t="s">
        <v>37</v>
      </c>
      <c r="F9" s="32" t="s">
        <v>29</v>
      </c>
      <c r="G9" s="33">
        <v>582.40800000000002</v>
      </c>
      <c r="H9" s="34">
        <v>0</v>
      </c>
      <c r="I9" s="34">
        <f>ROUND(G9*H9,P4)</f>
        <v>0</v>
      </c>
      <c r="J9" s="29"/>
      <c r="O9" s="35">
        <f>I9*0.21</f>
        <v>0</v>
      </c>
      <c r="P9">
        <v>3</v>
      </c>
    </row>
    <row r="10">
      <c r="A10" s="29" t="s">
        <v>30</v>
      </c>
      <c r="B10" s="36"/>
      <c r="C10" s="37"/>
      <c r="D10" s="37"/>
      <c r="E10" s="31" t="s">
        <v>278</v>
      </c>
      <c r="F10" s="37"/>
      <c r="G10" s="37"/>
      <c r="H10" s="37"/>
      <c r="I10" s="37"/>
      <c r="J10" s="38"/>
    </row>
    <row r="11" ht="60">
      <c r="A11" s="29" t="s">
        <v>32</v>
      </c>
      <c r="B11" s="36"/>
      <c r="C11" s="37"/>
      <c r="D11" s="37"/>
      <c r="E11" s="39" t="s">
        <v>279</v>
      </c>
      <c r="F11" s="37"/>
      <c r="G11" s="37"/>
      <c r="H11" s="37"/>
      <c r="I11" s="37"/>
      <c r="J11" s="38"/>
    </row>
    <row r="12" ht="165">
      <c r="A12" s="29" t="s">
        <v>34</v>
      </c>
      <c r="B12" s="36"/>
      <c r="C12" s="37"/>
      <c r="D12" s="37"/>
      <c r="E12" s="31" t="s">
        <v>39</v>
      </c>
      <c r="F12" s="37"/>
      <c r="G12" s="37"/>
      <c r="H12" s="37"/>
      <c r="I12" s="37"/>
      <c r="J12" s="38"/>
    </row>
    <row r="13" ht="30">
      <c r="A13" s="29" t="s">
        <v>25</v>
      </c>
      <c r="B13" s="29">
        <v>2</v>
      </c>
      <c r="C13" s="30" t="s">
        <v>280</v>
      </c>
      <c r="D13" s="29" t="s">
        <v>27</v>
      </c>
      <c r="E13" s="31" t="s">
        <v>281</v>
      </c>
      <c r="F13" s="32" t="s">
        <v>29</v>
      </c>
      <c r="G13" s="33">
        <v>233.09999999999999</v>
      </c>
      <c r="H13" s="34">
        <v>0</v>
      </c>
      <c r="I13" s="34">
        <f>ROUND(G13*H13,P4)</f>
        <v>0</v>
      </c>
      <c r="J13" s="29"/>
      <c r="O13" s="35">
        <f>I13*0.21</f>
        <v>0</v>
      </c>
      <c r="P13">
        <v>3</v>
      </c>
    </row>
    <row r="14">
      <c r="A14" s="29" t="s">
        <v>30</v>
      </c>
      <c r="B14" s="36"/>
      <c r="C14" s="37"/>
      <c r="D14" s="37"/>
      <c r="E14" s="40" t="s">
        <v>27</v>
      </c>
      <c r="F14" s="37"/>
      <c r="G14" s="37"/>
      <c r="H14" s="37"/>
      <c r="I14" s="37"/>
      <c r="J14" s="38"/>
    </row>
    <row r="15">
      <c r="A15" s="29" t="s">
        <v>32</v>
      </c>
      <c r="B15" s="36"/>
      <c r="C15" s="37"/>
      <c r="D15" s="37"/>
      <c r="E15" s="39" t="s">
        <v>282</v>
      </c>
      <c r="F15" s="37"/>
      <c r="G15" s="37"/>
      <c r="H15" s="37"/>
      <c r="I15" s="37"/>
      <c r="J15" s="38"/>
    </row>
    <row r="16" ht="165">
      <c r="A16" s="29" t="s">
        <v>34</v>
      </c>
      <c r="B16" s="36"/>
      <c r="C16" s="37"/>
      <c r="D16" s="37"/>
      <c r="E16" s="31" t="s">
        <v>39</v>
      </c>
      <c r="F16" s="37"/>
      <c r="G16" s="37"/>
      <c r="H16" s="37"/>
      <c r="I16" s="37"/>
      <c r="J16" s="38"/>
    </row>
    <row r="17" ht="30">
      <c r="A17" s="29" t="s">
        <v>25</v>
      </c>
      <c r="B17" s="29">
        <v>3</v>
      </c>
      <c r="C17" s="30" t="s">
        <v>283</v>
      </c>
      <c r="D17" s="29" t="s">
        <v>27</v>
      </c>
      <c r="E17" s="31" t="s">
        <v>284</v>
      </c>
      <c r="F17" s="32" t="s">
        <v>29</v>
      </c>
      <c r="G17" s="33">
        <v>77.760000000000005</v>
      </c>
      <c r="H17" s="34">
        <v>0</v>
      </c>
      <c r="I17" s="34">
        <f>ROUND(G17*H17,P4)</f>
        <v>0</v>
      </c>
      <c r="J17" s="29"/>
      <c r="O17" s="35">
        <f>I17*0.21</f>
        <v>0</v>
      </c>
      <c r="P17">
        <v>3</v>
      </c>
    </row>
    <row r="18">
      <c r="A18" s="29" t="s">
        <v>30</v>
      </c>
      <c r="B18" s="36"/>
      <c r="C18" s="37"/>
      <c r="D18" s="37"/>
      <c r="E18" s="40" t="s">
        <v>27</v>
      </c>
      <c r="F18" s="37"/>
      <c r="G18" s="37"/>
      <c r="H18" s="37"/>
      <c r="I18" s="37"/>
      <c r="J18" s="38"/>
    </row>
    <row r="19">
      <c r="A19" s="29" t="s">
        <v>32</v>
      </c>
      <c r="B19" s="36"/>
      <c r="C19" s="37"/>
      <c r="D19" s="37"/>
      <c r="E19" s="39" t="s">
        <v>285</v>
      </c>
      <c r="F19" s="37"/>
      <c r="G19" s="37"/>
      <c r="H19" s="37"/>
      <c r="I19" s="37"/>
      <c r="J19" s="38"/>
    </row>
    <row r="20" ht="165">
      <c r="A20" s="29" t="s">
        <v>34</v>
      </c>
      <c r="B20" s="36"/>
      <c r="C20" s="37"/>
      <c r="D20" s="37"/>
      <c r="E20" s="31" t="s">
        <v>39</v>
      </c>
      <c r="F20" s="37"/>
      <c r="G20" s="37"/>
      <c r="H20" s="37"/>
      <c r="I20" s="37"/>
      <c r="J20" s="38"/>
    </row>
    <row r="21" ht="30">
      <c r="A21" s="29" t="s">
        <v>25</v>
      </c>
      <c r="B21" s="29">
        <v>4</v>
      </c>
      <c r="C21" s="30" t="s">
        <v>40</v>
      </c>
      <c r="D21" s="29" t="s">
        <v>27</v>
      </c>
      <c r="E21" s="31" t="s">
        <v>41</v>
      </c>
      <c r="F21" s="32" t="s">
        <v>29</v>
      </c>
      <c r="G21" s="33">
        <v>133.12</v>
      </c>
      <c r="H21" s="34">
        <v>0</v>
      </c>
      <c r="I21" s="34">
        <f>ROUND(G21*H21,P4)</f>
        <v>0</v>
      </c>
      <c r="J21" s="29"/>
      <c r="O21" s="35">
        <f>I21*0.21</f>
        <v>0</v>
      </c>
      <c r="P21">
        <v>3</v>
      </c>
    </row>
    <row r="22" ht="30">
      <c r="A22" s="29" t="s">
        <v>30</v>
      </c>
      <c r="B22" s="36"/>
      <c r="C22" s="37"/>
      <c r="D22" s="37"/>
      <c r="E22" s="31" t="s">
        <v>286</v>
      </c>
      <c r="F22" s="37"/>
      <c r="G22" s="37"/>
      <c r="H22" s="37"/>
      <c r="I22" s="37"/>
      <c r="J22" s="38"/>
    </row>
    <row r="23" ht="75">
      <c r="A23" s="29" t="s">
        <v>32</v>
      </c>
      <c r="B23" s="36"/>
      <c r="C23" s="37"/>
      <c r="D23" s="37"/>
      <c r="E23" s="39" t="s">
        <v>287</v>
      </c>
      <c r="F23" s="37"/>
      <c r="G23" s="37"/>
      <c r="H23" s="37"/>
      <c r="I23" s="37"/>
      <c r="J23" s="38"/>
    </row>
    <row r="24" ht="165">
      <c r="A24" s="29" t="s">
        <v>34</v>
      </c>
      <c r="B24" s="36"/>
      <c r="C24" s="37"/>
      <c r="D24" s="37"/>
      <c r="E24" s="31" t="s">
        <v>39</v>
      </c>
      <c r="F24" s="37"/>
      <c r="G24" s="37"/>
      <c r="H24" s="37"/>
      <c r="I24" s="37"/>
      <c r="J24" s="38"/>
    </row>
    <row r="25">
      <c r="A25" s="23" t="s">
        <v>22</v>
      </c>
      <c r="B25" s="24"/>
      <c r="C25" s="25" t="s">
        <v>43</v>
      </c>
      <c r="D25" s="26"/>
      <c r="E25" s="23" t="s">
        <v>44</v>
      </c>
      <c r="F25" s="26"/>
      <c r="G25" s="26"/>
      <c r="H25" s="26"/>
      <c r="I25" s="27">
        <f>SUMIFS(I26:I61,A26:A61,"P")</f>
        <v>0</v>
      </c>
      <c r="J25" s="28"/>
    </row>
    <row r="26">
      <c r="A26" s="29" t="s">
        <v>25</v>
      </c>
      <c r="B26" s="29">
        <v>5</v>
      </c>
      <c r="C26" s="30" t="s">
        <v>288</v>
      </c>
      <c r="D26" s="29" t="s">
        <v>27</v>
      </c>
      <c r="E26" s="31" t="s">
        <v>289</v>
      </c>
      <c r="F26" s="32" t="s">
        <v>53</v>
      </c>
      <c r="G26" s="33">
        <v>2.5499999999999998</v>
      </c>
      <c r="H26" s="34">
        <v>0</v>
      </c>
      <c r="I26" s="34">
        <f>ROUND(G26*H26,P4)</f>
        <v>0</v>
      </c>
      <c r="J26" s="29"/>
      <c r="O26" s="35">
        <f>I26*0.21</f>
        <v>0</v>
      </c>
      <c r="P26">
        <v>3</v>
      </c>
    </row>
    <row r="27" ht="60">
      <c r="A27" s="29" t="s">
        <v>30</v>
      </c>
      <c r="B27" s="36"/>
      <c r="C27" s="37"/>
      <c r="D27" s="37"/>
      <c r="E27" s="31" t="s">
        <v>290</v>
      </c>
      <c r="F27" s="37"/>
      <c r="G27" s="37"/>
      <c r="H27" s="37"/>
      <c r="I27" s="37"/>
      <c r="J27" s="38"/>
    </row>
    <row r="28" ht="45">
      <c r="A28" s="29" t="s">
        <v>32</v>
      </c>
      <c r="B28" s="36"/>
      <c r="C28" s="37"/>
      <c r="D28" s="37"/>
      <c r="E28" s="39" t="s">
        <v>291</v>
      </c>
      <c r="F28" s="37"/>
      <c r="G28" s="37"/>
      <c r="H28" s="37"/>
      <c r="I28" s="37"/>
      <c r="J28" s="38"/>
    </row>
    <row r="29" ht="135">
      <c r="A29" s="29" t="s">
        <v>34</v>
      </c>
      <c r="B29" s="36"/>
      <c r="C29" s="37"/>
      <c r="D29" s="37"/>
      <c r="E29" s="31" t="s">
        <v>56</v>
      </c>
      <c r="F29" s="37"/>
      <c r="G29" s="37"/>
      <c r="H29" s="37"/>
      <c r="I29" s="37"/>
      <c r="J29" s="38"/>
    </row>
    <row r="30" ht="30">
      <c r="A30" s="29" t="s">
        <v>25</v>
      </c>
      <c r="B30" s="29">
        <v>6</v>
      </c>
      <c r="C30" s="30" t="s">
        <v>62</v>
      </c>
      <c r="D30" s="29" t="s">
        <v>27</v>
      </c>
      <c r="E30" s="31" t="s">
        <v>63</v>
      </c>
      <c r="F30" s="32" t="s">
        <v>53</v>
      </c>
      <c r="G30" s="33">
        <v>30.600000000000001</v>
      </c>
      <c r="H30" s="34">
        <v>0</v>
      </c>
      <c r="I30" s="34">
        <f>ROUND(G30*H30,P4)</f>
        <v>0</v>
      </c>
      <c r="J30" s="29"/>
      <c r="O30" s="35">
        <f>I30*0.21</f>
        <v>0</v>
      </c>
      <c r="P30">
        <v>3</v>
      </c>
    </row>
    <row r="31" ht="45">
      <c r="A31" s="29" t="s">
        <v>30</v>
      </c>
      <c r="B31" s="36"/>
      <c r="C31" s="37"/>
      <c r="D31" s="37"/>
      <c r="E31" s="31" t="s">
        <v>54</v>
      </c>
      <c r="F31" s="37"/>
      <c r="G31" s="37"/>
      <c r="H31" s="37"/>
      <c r="I31" s="37"/>
      <c r="J31" s="38"/>
    </row>
    <row r="32" ht="45">
      <c r="A32" s="29" t="s">
        <v>32</v>
      </c>
      <c r="B32" s="36"/>
      <c r="C32" s="37"/>
      <c r="D32" s="37"/>
      <c r="E32" s="39" t="s">
        <v>292</v>
      </c>
      <c r="F32" s="37"/>
      <c r="G32" s="37"/>
      <c r="H32" s="37"/>
      <c r="I32" s="37"/>
      <c r="J32" s="38"/>
    </row>
    <row r="33" ht="120">
      <c r="A33" s="29" t="s">
        <v>34</v>
      </c>
      <c r="B33" s="36"/>
      <c r="C33" s="37"/>
      <c r="D33" s="37"/>
      <c r="E33" s="31" t="s">
        <v>61</v>
      </c>
      <c r="F33" s="37"/>
      <c r="G33" s="37"/>
      <c r="H33" s="37"/>
      <c r="I33" s="37"/>
      <c r="J33" s="38"/>
    </row>
    <row r="34">
      <c r="A34" s="29" t="s">
        <v>25</v>
      </c>
      <c r="B34" s="29">
        <v>7</v>
      </c>
      <c r="C34" s="30" t="s">
        <v>293</v>
      </c>
      <c r="D34" s="29" t="s">
        <v>27</v>
      </c>
      <c r="E34" s="31" t="s">
        <v>294</v>
      </c>
      <c r="F34" s="32" t="s">
        <v>71</v>
      </c>
      <c r="G34" s="33">
        <v>145</v>
      </c>
      <c r="H34" s="34">
        <v>0</v>
      </c>
      <c r="I34" s="34">
        <f>ROUND(G34*H34,P4)</f>
        <v>0</v>
      </c>
      <c r="J34" s="29"/>
      <c r="O34" s="35">
        <f>I34*0.21</f>
        <v>0</v>
      </c>
      <c r="P34">
        <v>3</v>
      </c>
    </row>
    <row r="35" ht="30">
      <c r="A35" s="29" t="s">
        <v>30</v>
      </c>
      <c r="B35" s="36"/>
      <c r="C35" s="37"/>
      <c r="D35" s="37"/>
      <c r="E35" s="31" t="s">
        <v>105</v>
      </c>
      <c r="F35" s="37"/>
      <c r="G35" s="37"/>
      <c r="H35" s="37"/>
      <c r="I35" s="37"/>
      <c r="J35" s="38"/>
    </row>
    <row r="36" ht="30">
      <c r="A36" s="29" t="s">
        <v>32</v>
      </c>
      <c r="B36" s="36"/>
      <c r="C36" s="37"/>
      <c r="D36" s="37"/>
      <c r="E36" s="39" t="s">
        <v>295</v>
      </c>
      <c r="F36" s="37"/>
      <c r="G36" s="37"/>
      <c r="H36" s="37"/>
      <c r="I36" s="37"/>
      <c r="J36" s="38"/>
    </row>
    <row r="37" ht="120">
      <c r="A37" s="29" t="s">
        <v>34</v>
      </c>
      <c r="B37" s="36"/>
      <c r="C37" s="37"/>
      <c r="D37" s="37"/>
      <c r="E37" s="31" t="s">
        <v>107</v>
      </c>
      <c r="F37" s="37"/>
      <c r="G37" s="37"/>
      <c r="H37" s="37"/>
      <c r="I37" s="37"/>
      <c r="J37" s="38"/>
    </row>
    <row r="38">
      <c r="A38" s="29" t="s">
        <v>25</v>
      </c>
      <c r="B38" s="29">
        <v>8</v>
      </c>
      <c r="C38" s="30" t="s">
        <v>296</v>
      </c>
      <c r="D38" s="29" t="s">
        <v>27</v>
      </c>
      <c r="E38" s="31" t="s">
        <v>297</v>
      </c>
      <c r="F38" s="32" t="s">
        <v>53</v>
      </c>
      <c r="G38" s="33">
        <v>280.61000000000001</v>
      </c>
      <c r="H38" s="34">
        <v>0</v>
      </c>
      <c r="I38" s="34">
        <f>ROUND(G38*H38,P4)</f>
        <v>0</v>
      </c>
      <c r="J38" s="29"/>
      <c r="O38" s="35">
        <f>I38*0.21</f>
        <v>0</v>
      </c>
      <c r="P38">
        <v>3</v>
      </c>
    </row>
    <row r="39" ht="90">
      <c r="A39" s="29" t="s">
        <v>30</v>
      </c>
      <c r="B39" s="36"/>
      <c r="C39" s="37"/>
      <c r="D39" s="37"/>
      <c r="E39" s="31" t="s">
        <v>298</v>
      </c>
      <c r="F39" s="37"/>
      <c r="G39" s="37"/>
      <c r="H39" s="37"/>
      <c r="I39" s="37"/>
      <c r="J39" s="38"/>
    </row>
    <row r="40" ht="90">
      <c r="A40" s="29" t="s">
        <v>32</v>
      </c>
      <c r="B40" s="36"/>
      <c r="C40" s="37"/>
      <c r="D40" s="37"/>
      <c r="E40" s="39" t="s">
        <v>299</v>
      </c>
      <c r="F40" s="37"/>
      <c r="G40" s="37"/>
      <c r="H40" s="37"/>
      <c r="I40" s="37"/>
      <c r="J40" s="38"/>
    </row>
    <row r="41" ht="409.5">
      <c r="A41" s="29" t="s">
        <v>34</v>
      </c>
      <c r="B41" s="36"/>
      <c r="C41" s="37"/>
      <c r="D41" s="37"/>
      <c r="E41" s="31" t="s">
        <v>300</v>
      </c>
      <c r="F41" s="37"/>
      <c r="G41" s="37"/>
      <c r="H41" s="37"/>
      <c r="I41" s="37"/>
      <c r="J41" s="38"/>
    </row>
    <row r="42">
      <c r="A42" s="29" t="s">
        <v>25</v>
      </c>
      <c r="B42" s="29">
        <v>9</v>
      </c>
      <c r="C42" s="30" t="s">
        <v>301</v>
      </c>
      <c r="D42" s="29" t="s">
        <v>27</v>
      </c>
      <c r="E42" s="31" t="s">
        <v>302</v>
      </c>
      <c r="F42" s="32" t="s">
        <v>53</v>
      </c>
      <c r="G42" s="33">
        <v>129.5</v>
      </c>
      <c r="H42" s="34">
        <v>0</v>
      </c>
      <c r="I42" s="34">
        <f>ROUND(G42*H42,P4)</f>
        <v>0</v>
      </c>
      <c r="J42" s="29"/>
      <c r="O42" s="35">
        <f>I42*0.21</f>
        <v>0</v>
      </c>
      <c r="P42">
        <v>3</v>
      </c>
    </row>
    <row r="43" ht="45">
      <c r="A43" s="29" t="s">
        <v>30</v>
      </c>
      <c r="B43" s="36"/>
      <c r="C43" s="37"/>
      <c r="D43" s="37"/>
      <c r="E43" s="31" t="s">
        <v>84</v>
      </c>
      <c r="F43" s="37"/>
      <c r="G43" s="37"/>
      <c r="H43" s="37"/>
      <c r="I43" s="37"/>
      <c r="J43" s="38"/>
    </row>
    <row r="44" ht="45">
      <c r="A44" s="29" t="s">
        <v>32</v>
      </c>
      <c r="B44" s="36"/>
      <c r="C44" s="37"/>
      <c r="D44" s="37"/>
      <c r="E44" s="39" t="s">
        <v>303</v>
      </c>
      <c r="F44" s="37"/>
      <c r="G44" s="37"/>
      <c r="H44" s="37"/>
      <c r="I44" s="37"/>
      <c r="J44" s="38"/>
    </row>
    <row r="45" ht="409.5">
      <c r="A45" s="29" t="s">
        <v>34</v>
      </c>
      <c r="B45" s="36"/>
      <c r="C45" s="37"/>
      <c r="D45" s="37"/>
      <c r="E45" s="31" t="s">
        <v>300</v>
      </c>
      <c r="F45" s="37"/>
      <c r="G45" s="37"/>
      <c r="H45" s="37"/>
      <c r="I45" s="37"/>
      <c r="J45" s="38"/>
    </row>
    <row r="46">
      <c r="A46" s="29" t="s">
        <v>25</v>
      </c>
      <c r="B46" s="29">
        <v>10</v>
      </c>
      <c r="C46" s="30" t="s">
        <v>304</v>
      </c>
      <c r="D46" s="29" t="s">
        <v>27</v>
      </c>
      <c r="E46" s="31" t="s">
        <v>305</v>
      </c>
      <c r="F46" s="32" t="s">
        <v>53</v>
      </c>
      <c r="G46" s="33">
        <v>43.200000000000003</v>
      </c>
      <c r="H46" s="34">
        <v>0</v>
      </c>
      <c r="I46" s="34">
        <f>ROUND(G46*H46,P4)</f>
        <v>0</v>
      </c>
      <c r="J46" s="29"/>
      <c r="O46" s="35">
        <f>I46*0.21</f>
        <v>0</v>
      </c>
      <c r="P46">
        <v>3</v>
      </c>
    </row>
    <row r="47" ht="45">
      <c r="A47" s="29" t="s">
        <v>30</v>
      </c>
      <c r="B47" s="36"/>
      <c r="C47" s="37"/>
      <c r="D47" s="37"/>
      <c r="E47" s="31" t="s">
        <v>84</v>
      </c>
      <c r="F47" s="37"/>
      <c r="G47" s="37"/>
      <c r="H47" s="37"/>
      <c r="I47" s="37"/>
      <c r="J47" s="38"/>
    </row>
    <row r="48" ht="45">
      <c r="A48" s="29" t="s">
        <v>32</v>
      </c>
      <c r="B48" s="36"/>
      <c r="C48" s="37"/>
      <c r="D48" s="37"/>
      <c r="E48" s="39" t="s">
        <v>306</v>
      </c>
      <c r="F48" s="37"/>
      <c r="G48" s="37"/>
      <c r="H48" s="37"/>
      <c r="I48" s="37"/>
      <c r="J48" s="38"/>
    </row>
    <row r="49" ht="409.5">
      <c r="A49" s="29" t="s">
        <v>34</v>
      </c>
      <c r="B49" s="36"/>
      <c r="C49" s="37"/>
      <c r="D49" s="37"/>
      <c r="E49" s="31" t="s">
        <v>300</v>
      </c>
      <c r="F49" s="37"/>
      <c r="G49" s="37"/>
      <c r="H49" s="37"/>
      <c r="I49" s="37"/>
      <c r="J49" s="38"/>
    </row>
    <row r="50">
      <c r="A50" s="29" t="s">
        <v>25</v>
      </c>
      <c r="B50" s="29">
        <v>11</v>
      </c>
      <c r="C50" s="30" t="s">
        <v>307</v>
      </c>
      <c r="D50" s="29" t="s">
        <v>27</v>
      </c>
      <c r="E50" s="31" t="s">
        <v>308</v>
      </c>
      <c r="F50" s="32" t="s">
        <v>53</v>
      </c>
      <c r="G50" s="33">
        <v>319.17000000000002</v>
      </c>
      <c r="H50" s="34">
        <v>0</v>
      </c>
      <c r="I50" s="34">
        <f>ROUND(G50*H50,P4)</f>
        <v>0</v>
      </c>
      <c r="J50" s="29"/>
      <c r="O50" s="35">
        <f>I50*0.21</f>
        <v>0</v>
      </c>
      <c r="P50">
        <v>3</v>
      </c>
    </row>
    <row r="51" ht="30">
      <c r="A51" s="29" t="s">
        <v>30</v>
      </c>
      <c r="B51" s="36"/>
      <c r="C51" s="37"/>
      <c r="D51" s="37"/>
      <c r="E51" s="31" t="s">
        <v>309</v>
      </c>
      <c r="F51" s="37"/>
      <c r="G51" s="37"/>
      <c r="H51" s="37"/>
      <c r="I51" s="37"/>
      <c r="J51" s="38"/>
    </row>
    <row r="52" ht="45">
      <c r="A52" s="29" t="s">
        <v>32</v>
      </c>
      <c r="B52" s="36"/>
      <c r="C52" s="37"/>
      <c r="D52" s="37"/>
      <c r="E52" s="39" t="s">
        <v>310</v>
      </c>
      <c r="F52" s="37"/>
      <c r="G52" s="37"/>
      <c r="H52" s="37"/>
      <c r="I52" s="37"/>
      <c r="J52" s="38"/>
    </row>
    <row r="53" ht="330">
      <c r="A53" s="29" t="s">
        <v>34</v>
      </c>
      <c r="B53" s="36"/>
      <c r="C53" s="37"/>
      <c r="D53" s="37"/>
      <c r="E53" s="31" t="s">
        <v>311</v>
      </c>
      <c r="F53" s="37"/>
      <c r="G53" s="37"/>
      <c r="H53" s="37"/>
      <c r="I53" s="37"/>
      <c r="J53" s="38"/>
    </row>
    <row r="54">
      <c r="A54" s="29" t="s">
        <v>25</v>
      </c>
      <c r="B54" s="29">
        <v>12</v>
      </c>
      <c r="C54" s="30" t="s">
        <v>312</v>
      </c>
      <c r="D54" s="29" t="s">
        <v>27</v>
      </c>
      <c r="E54" s="31" t="s">
        <v>313</v>
      </c>
      <c r="F54" s="32" t="s">
        <v>53</v>
      </c>
      <c r="G54" s="33">
        <v>21.510000000000002</v>
      </c>
      <c r="H54" s="34">
        <v>0</v>
      </c>
      <c r="I54" s="34">
        <f>ROUND(G54*H54,P4)</f>
        <v>0</v>
      </c>
      <c r="J54" s="29"/>
      <c r="O54" s="35">
        <f>I54*0.21</f>
        <v>0</v>
      </c>
      <c r="P54">
        <v>3</v>
      </c>
    </row>
    <row r="55">
      <c r="A55" s="29" t="s">
        <v>30</v>
      </c>
      <c r="B55" s="36"/>
      <c r="C55" s="37"/>
      <c r="D55" s="37"/>
      <c r="E55" s="40" t="s">
        <v>27</v>
      </c>
      <c r="F55" s="37"/>
      <c r="G55" s="37"/>
      <c r="H55" s="37"/>
      <c r="I55" s="37"/>
      <c r="J55" s="38"/>
    </row>
    <row r="56" ht="60">
      <c r="A56" s="29" t="s">
        <v>32</v>
      </c>
      <c r="B56" s="36"/>
      <c r="C56" s="37"/>
      <c r="D56" s="37"/>
      <c r="E56" s="39" t="s">
        <v>314</v>
      </c>
      <c r="F56" s="37"/>
      <c r="G56" s="37"/>
      <c r="H56" s="37"/>
      <c r="I56" s="37"/>
      <c r="J56" s="38"/>
    </row>
    <row r="57" ht="360">
      <c r="A57" s="29" t="s">
        <v>34</v>
      </c>
      <c r="B57" s="36"/>
      <c r="C57" s="37"/>
      <c r="D57" s="37"/>
      <c r="E57" s="31" t="s">
        <v>315</v>
      </c>
      <c r="F57" s="37"/>
      <c r="G57" s="37"/>
      <c r="H57" s="37"/>
      <c r="I57" s="37"/>
      <c r="J57" s="38"/>
    </row>
    <row r="58">
      <c r="A58" s="29" t="s">
        <v>25</v>
      </c>
      <c r="B58" s="29">
        <v>13</v>
      </c>
      <c r="C58" s="30" t="s">
        <v>316</v>
      </c>
      <c r="D58" s="29" t="s">
        <v>27</v>
      </c>
      <c r="E58" s="31" t="s">
        <v>317</v>
      </c>
      <c r="F58" s="32" t="s">
        <v>53</v>
      </c>
      <c r="G58" s="33">
        <v>15</v>
      </c>
      <c r="H58" s="34">
        <v>0</v>
      </c>
      <c r="I58" s="34">
        <f>ROUND(G58*H58,P4)</f>
        <v>0</v>
      </c>
      <c r="J58" s="29"/>
      <c r="O58" s="35">
        <f>I58*0.21</f>
        <v>0</v>
      </c>
      <c r="P58">
        <v>3</v>
      </c>
    </row>
    <row r="59">
      <c r="A59" s="29" t="s">
        <v>30</v>
      </c>
      <c r="B59" s="36"/>
      <c r="C59" s="37"/>
      <c r="D59" s="37"/>
      <c r="E59" s="31" t="s">
        <v>318</v>
      </c>
      <c r="F59" s="37"/>
      <c r="G59" s="37"/>
      <c r="H59" s="37"/>
      <c r="I59" s="37"/>
      <c r="J59" s="38"/>
    </row>
    <row r="60" ht="30">
      <c r="A60" s="29" t="s">
        <v>32</v>
      </c>
      <c r="B60" s="36"/>
      <c r="C60" s="37"/>
      <c r="D60" s="37"/>
      <c r="E60" s="39" t="s">
        <v>319</v>
      </c>
      <c r="F60" s="37"/>
      <c r="G60" s="37"/>
      <c r="H60" s="37"/>
      <c r="I60" s="37"/>
      <c r="J60" s="38"/>
    </row>
    <row r="61" ht="409.5">
      <c r="A61" s="29" t="s">
        <v>34</v>
      </c>
      <c r="B61" s="36"/>
      <c r="C61" s="37"/>
      <c r="D61" s="37"/>
      <c r="E61" s="31" t="s">
        <v>320</v>
      </c>
      <c r="F61" s="37"/>
      <c r="G61" s="37"/>
      <c r="H61" s="37"/>
      <c r="I61" s="37"/>
      <c r="J61" s="38"/>
    </row>
    <row r="62">
      <c r="A62" s="23" t="s">
        <v>22</v>
      </c>
      <c r="B62" s="24"/>
      <c r="C62" s="25" t="s">
        <v>153</v>
      </c>
      <c r="D62" s="26"/>
      <c r="E62" s="23" t="s">
        <v>154</v>
      </c>
      <c r="F62" s="26"/>
      <c r="G62" s="26"/>
      <c r="H62" s="26"/>
      <c r="I62" s="27">
        <f>SUMIFS(I63:I70,A63:A70,"P")</f>
        <v>0</v>
      </c>
      <c r="J62" s="28"/>
    </row>
    <row r="63">
      <c r="A63" s="29" t="s">
        <v>25</v>
      </c>
      <c r="B63" s="29">
        <v>14</v>
      </c>
      <c r="C63" s="30" t="s">
        <v>321</v>
      </c>
      <c r="D63" s="29" t="s">
        <v>27</v>
      </c>
      <c r="E63" s="31" t="s">
        <v>322</v>
      </c>
      <c r="F63" s="32" t="s">
        <v>53</v>
      </c>
      <c r="G63" s="33">
        <v>6</v>
      </c>
      <c r="H63" s="34">
        <v>0</v>
      </c>
      <c r="I63" s="34">
        <f>ROUND(G63*H63,P4)</f>
        <v>0</v>
      </c>
      <c r="J63" s="29"/>
      <c r="O63" s="35">
        <f>I63*0.21</f>
        <v>0</v>
      </c>
      <c r="P63">
        <v>3</v>
      </c>
    </row>
    <row r="64">
      <c r="A64" s="29" t="s">
        <v>30</v>
      </c>
      <c r="B64" s="36"/>
      <c r="C64" s="37"/>
      <c r="D64" s="37"/>
      <c r="E64" s="40" t="s">
        <v>27</v>
      </c>
      <c r="F64" s="37"/>
      <c r="G64" s="37"/>
      <c r="H64" s="37"/>
      <c r="I64" s="37"/>
      <c r="J64" s="38"/>
    </row>
    <row r="65" ht="30">
      <c r="A65" s="29" t="s">
        <v>32</v>
      </c>
      <c r="B65" s="36"/>
      <c r="C65" s="37"/>
      <c r="D65" s="37"/>
      <c r="E65" s="39" t="s">
        <v>323</v>
      </c>
      <c r="F65" s="37"/>
      <c r="G65" s="37"/>
      <c r="H65" s="37"/>
      <c r="I65" s="37"/>
      <c r="J65" s="38"/>
    </row>
    <row r="66" ht="105">
      <c r="A66" s="29" t="s">
        <v>34</v>
      </c>
      <c r="B66" s="36"/>
      <c r="C66" s="37"/>
      <c r="D66" s="37"/>
      <c r="E66" s="31" t="s">
        <v>324</v>
      </c>
      <c r="F66" s="37"/>
      <c r="G66" s="37"/>
      <c r="H66" s="37"/>
      <c r="I66" s="37"/>
      <c r="J66" s="38"/>
    </row>
    <row r="67">
      <c r="A67" s="29" t="s">
        <v>25</v>
      </c>
      <c r="B67" s="29">
        <v>15</v>
      </c>
      <c r="C67" s="30" t="s">
        <v>325</v>
      </c>
      <c r="D67" s="29" t="s">
        <v>27</v>
      </c>
      <c r="E67" s="31" t="s">
        <v>326</v>
      </c>
      <c r="F67" s="32" t="s">
        <v>53</v>
      </c>
      <c r="G67" s="33">
        <v>9.9540000000000006</v>
      </c>
      <c r="H67" s="34">
        <v>0</v>
      </c>
      <c r="I67" s="34">
        <f>ROUND(G67*H67,P4)</f>
        <v>0</v>
      </c>
      <c r="J67" s="29"/>
      <c r="O67" s="35">
        <f>I67*0.21</f>
        <v>0</v>
      </c>
      <c r="P67">
        <v>3</v>
      </c>
    </row>
    <row r="68">
      <c r="A68" s="29" t="s">
        <v>30</v>
      </c>
      <c r="B68" s="36"/>
      <c r="C68" s="37"/>
      <c r="D68" s="37"/>
      <c r="E68" s="40" t="s">
        <v>27</v>
      </c>
      <c r="F68" s="37"/>
      <c r="G68" s="37"/>
      <c r="H68" s="37"/>
      <c r="I68" s="37"/>
      <c r="J68" s="38"/>
    </row>
    <row r="69" ht="45">
      <c r="A69" s="29" t="s">
        <v>32</v>
      </c>
      <c r="B69" s="36"/>
      <c r="C69" s="37"/>
      <c r="D69" s="37"/>
      <c r="E69" s="39" t="s">
        <v>327</v>
      </c>
      <c r="F69" s="37"/>
      <c r="G69" s="37"/>
      <c r="H69" s="37"/>
      <c r="I69" s="37"/>
      <c r="J69" s="38"/>
    </row>
    <row r="70" ht="75">
      <c r="A70" s="29" t="s">
        <v>34</v>
      </c>
      <c r="B70" s="36"/>
      <c r="C70" s="37"/>
      <c r="D70" s="37"/>
      <c r="E70" s="31" t="s">
        <v>328</v>
      </c>
      <c r="F70" s="37"/>
      <c r="G70" s="37"/>
      <c r="H70" s="37"/>
      <c r="I70" s="37"/>
      <c r="J70" s="38"/>
    </row>
    <row r="71">
      <c r="A71" s="23" t="s">
        <v>22</v>
      </c>
      <c r="B71" s="24"/>
      <c r="C71" s="25" t="s">
        <v>159</v>
      </c>
      <c r="D71" s="26"/>
      <c r="E71" s="23" t="s">
        <v>160</v>
      </c>
      <c r="F71" s="26"/>
      <c r="G71" s="26"/>
      <c r="H71" s="26"/>
      <c r="I71" s="27">
        <f>SUMIFS(I72:I87,A72:A87,"P")</f>
        <v>0</v>
      </c>
      <c r="J71" s="28"/>
    </row>
    <row r="72">
      <c r="A72" s="29" t="s">
        <v>25</v>
      </c>
      <c r="B72" s="29">
        <v>16</v>
      </c>
      <c r="C72" s="30" t="s">
        <v>165</v>
      </c>
      <c r="D72" s="29" t="s">
        <v>27</v>
      </c>
      <c r="E72" s="31" t="s">
        <v>166</v>
      </c>
      <c r="F72" s="32" t="s">
        <v>47</v>
      </c>
      <c r="G72" s="33">
        <v>140</v>
      </c>
      <c r="H72" s="34">
        <v>0</v>
      </c>
      <c r="I72" s="34">
        <f>ROUND(G72*H72,P4)</f>
        <v>0</v>
      </c>
      <c r="J72" s="29"/>
      <c r="O72" s="35">
        <f>I72*0.21</f>
        <v>0</v>
      </c>
      <c r="P72">
        <v>3</v>
      </c>
    </row>
    <row r="73">
      <c r="A73" s="29" t="s">
        <v>30</v>
      </c>
      <c r="B73" s="36"/>
      <c r="C73" s="37"/>
      <c r="D73" s="37"/>
      <c r="E73" s="40" t="s">
        <v>27</v>
      </c>
      <c r="F73" s="37"/>
      <c r="G73" s="37"/>
      <c r="H73" s="37"/>
      <c r="I73" s="37"/>
      <c r="J73" s="38"/>
    </row>
    <row r="74" ht="45">
      <c r="A74" s="29" t="s">
        <v>32</v>
      </c>
      <c r="B74" s="36"/>
      <c r="C74" s="37"/>
      <c r="D74" s="37"/>
      <c r="E74" s="39" t="s">
        <v>329</v>
      </c>
      <c r="F74" s="37"/>
      <c r="G74" s="37"/>
      <c r="H74" s="37"/>
      <c r="I74" s="37"/>
      <c r="J74" s="38"/>
    </row>
    <row r="75" ht="90">
      <c r="A75" s="29" t="s">
        <v>34</v>
      </c>
      <c r="B75" s="36"/>
      <c r="C75" s="37"/>
      <c r="D75" s="37"/>
      <c r="E75" s="31" t="s">
        <v>164</v>
      </c>
      <c r="F75" s="37"/>
      <c r="G75" s="37"/>
      <c r="H75" s="37"/>
      <c r="I75" s="37"/>
      <c r="J75" s="38"/>
    </row>
    <row r="76">
      <c r="A76" s="29" t="s">
        <v>25</v>
      </c>
      <c r="B76" s="29">
        <v>17</v>
      </c>
      <c r="C76" s="30" t="s">
        <v>168</v>
      </c>
      <c r="D76" s="29" t="s">
        <v>27</v>
      </c>
      <c r="E76" s="31" t="s">
        <v>169</v>
      </c>
      <c r="F76" s="32" t="s">
        <v>47</v>
      </c>
      <c r="G76" s="33">
        <v>30</v>
      </c>
      <c r="H76" s="34">
        <v>0</v>
      </c>
      <c r="I76" s="34">
        <f>ROUND(G76*H76,P4)</f>
        <v>0</v>
      </c>
      <c r="J76" s="29"/>
      <c r="O76" s="35">
        <f>I76*0.21</f>
        <v>0</v>
      </c>
      <c r="P76">
        <v>3</v>
      </c>
    </row>
    <row r="77">
      <c r="A77" s="29" t="s">
        <v>30</v>
      </c>
      <c r="B77" s="36"/>
      <c r="C77" s="37"/>
      <c r="D77" s="37"/>
      <c r="E77" s="40" t="s">
        <v>27</v>
      </c>
      <c r="F77" s="37"/>
      <c r="G77" s="37"/>
      <c r="H77" s="37"/>
      <c r="I77" s="37"/>
      <c r="J77" s="38"/>
    </row>
    <row r="78" ht="45">
      <c r="A78" s="29" t="s">
        <v>32</v>
      </c>
      <c r="B78" s="36"/>
      <c r="C78" s="37"/>
      <c r="D78" s="37"/>
      <c r="E78" s="39" t="s">
        <v>330</v>
      </c>
      <c r="F78" s="37"/>
      <c r="G78" s="37"/>
      <c r="H78" s="37"/>
      <c r="I78" s="37"/>
      <c r="J78" s="38"/>
    </row>
    <row r="79" ht="90">
      <c r="A79" s="29" t="s">
        <v>34</v>
      </c>
      <c r="B79" s="36"/>
      <c r="C79" s="37"/>
      <c r="D79" s="37"/>
      <c r="E79" s="31" t="s">
        <v>164</v>
      </c>
      <c r="F79" s="37"/>
      <c r="G79" s="37"/>
      <c r="H79" s="37"/>
      <c r="I79" s="37"/>
      <c r="J79" s="38"/>
    </row>
    <row r="80">
      <c r="A80" s="29" t="s">
        <v>25</v>
      </c>
      <c r="B80" s="29">
        <v>18</v>
      </c>
      <c r="C80" s="30" t="s">
        <v>331</v>
      </c>
      <c r="D80" s="29" t="s">
        <v>27</v>
      </c>
      <c r="E80" s="31" t="s">
        <v>332</v>
      </c>
      <c r="F80" s="32" t="s">
        <v>47</v>
      </c>
      <c r="G80" s="33">
        <v>42.5</v>
      </c>
      <c r="H80" s="34">
        <v>0</v>
      </c>
      <c r="I80" s="34">
        <f>ROUND(G80*H80,P4)</f>
        <v>0</v>
      </c>
      <c r="J80" s="29"/>
      <c r="O80" s="35">
        <f>I80*0.21</f>
        <v>0</v>
      </c>
      <c r="P80">
        <v>3</v>
      </c>
    </row>
    <row r="81">
      <c r="A81" s="29" t="s">
        <v>30</v>
      </c>
      <c r="B81" s="36"/>
      <c r="C81" s="37"/>
      <c r="D81" s="37"/>
      <c r="E81" s="31" t="s">
        <v>333</v>
      </c>
      <c r="F81" s="37"/>
      <c r="G81" s="37"/>
      <c r="H81" s="37"/>
      <c r="I81" s="37"/>
      <c r="J81" s="38"/>
    </row>
    <row r="82" ht="45">
      <c r="A82" s="29" t="s">
        <v>32</v>
      </c>
      <c r="B82" s="36"/>
      <c r="C82" s="37"/>
      <c r="D82" s="37"/>
      <c r="E82" s="39" t="s">
        <v>334</v>
      </c>
      <c r="F82" s="37"/>
      <c r="G82" s="37"/>
      <c r="H82" s="37"/>
      <c r="I82" s="37"/>
      <c r="J82" s="38"/>
    </row>
    <row r="83" ht="225">
      <c r="A83" s="29" t="s">
        <v>34</v>
      </c>
      <c r="B83" s="36"/>
      <c r="C83" s="37"/>
      <c r="D83" s="37"/>
      <c r="E83" s="31" t="s">
        <v>203</v>
      </c>
      <c r="F83" s="37"/>
      <c r="G83" s="37"/>
      <c r="H83" s="37"/>
      <c r="I83" s="37"/>
      <c r="J83" s="38"/>
    </row>
    <row r="84">
      <c r="A84" s="29" t="s">
        <v>25</v>
      </c>
      <c r="B84" s="29">
        <v>19</v>
      </c>
      <c r="C84" s="30" t="s">
        <v>335</v>
      </c>
      <c r="D84" s="29" t="s">
        <v>27</v>
      </c>
      <c r="E84" s="31" t="s">
        <v>336</v>
      </c>
      <c r="F84" s="32" t="s">
        <v>47</v>
      </c>
      <c r="G84" s="33">
        <v>127.5</v>
      </c>
      <c r="H84" s="34">
        <v>0</v>
      </c>
      <c r="I84" s="34">
        <f>ROUND(G84*H84,P4)</f>
        <v>0</v>
      </c>
      <c r="J84" s="29"/>
      <c r="O84" s="35">
        <f>I84*0.21</f>
        <v>0</v>
      </c>
      <c r="P84">
        <v>3</v>
      </c>
    </row>
    <row r="85">
      <c r="A85" s="29" t="s">
        <v>30</v>
      </c>
      <c r="B85" s="36"/>
      <c r="C85" s="37"/>
      <c r="D85" s="37"/>
      <c r="E85" s="31" t="s">
        <v>337</v>
      </c>
      <c r="F85" s="37"/>
      <c r="G85" s="37"/>
      <c r="H85" s="37"/>
      <c r="I85" s="37"/>
      <c r="J85" s="38"/>
    </row>
    <row r="86" ht="45">
      <c r="A86" s="29" t="s">
        <v>32</v>
      </c>
      <c r="B86" s="36"/>
      <c r="C86" s="37"/>
      <c r="D86" s="37"/>
      <c r="E86" s="39" t="s">
        <v>338</v>
      </c>
      <c r="F86" s="37"/>
      <c r="G86" s="37"/>
      <c r="H86" s="37"/>
      <c r="I86" s="37"/>
      <c r="J86" s="38"/>
    </row>
    <row r="87" ht="165">
      <c r="A87" s="29" t="s">
        <v>34</v>
      </c>
      <c r="B87" s="36"/>
      <c r="C87" s="37"/>
      <c r="D87" s="37"/>
      <c r="E87" s="31" t="s">
        <v>339</v>
      </c>
      <c r="F87" s="37"/>
      <c r="G87" s="37"/>
      <c r="H87" s="37"/>
      <c r="I87" s="37"/>
      <c r="J87" s="38"/>
    </row>
    <row r="88">
      <c r="A88" s="23" t="s">
        <v>22</v>
      </c>
      <c r="B88" s="24"/>
      <c r="C88" s="25" t="s">
        <v>340</v>
      </c>
      <c r="D88" s="26"/>
      <c r="E88" s="23" t="s">
        <v>341</v>
      </c>
      <c r="F88" s="26"/>
      <c r="G88" s="26"/>
      <c r="H88" s="26"/>
      <c r="I88" s="27">
        <f>SUMIFS(I89:I92,A89:A92,"P")</f>
        <v>0</v>
      </c>
      <c r="J88" s="28"/>
    </row>
    <row r="89">
      <c r="A89" s="29" t="s">
        <v>25</v>
      </c>
      <c r="B89" s="29">
        <v>20</v>
      </c>
      <c r="C89" s="30" t="s">
        <v>342</v>
      </c>
      <c r="D89" s="29" t="s">
        <v>27</v>
      </c>
      <c r="E89" s="31" t="s">
        <v>343</v>
      </c>
      <c r="F89" s="32" t="s">
        <v>210</v>
      </c>
      <c r="G89" s="33">
        <v>1</v>
      </c>
      <c r="H89" s="34">
        <v>0</v>
      </c>
      <c r="I89" s="34">
        <f>ROUND(G89*H89,P4)</f>
        <v>0</v>
      </c>
      <c r="J89" s="29"/>
      <c r="O89" s="35">
        <f>I89*0.21</f>
        <v>0</v>
      </c>
      <c r="P89">
        <v>3</v>
      </c>
    </row>
    <row r="90">
      <c r="A90" s="29" t="s">
        <v>30</v>
      </c>
      <c r="B90" s="36"/>
      <c r="C90" s="37"/>
      <c r="D90" s="37"/>
      <c r="E90" s="40" t="s">
        <v>27</v>
      </c>
      <c r="F90" s="37"/>
      <c r="G90" s="37"/>
      <c r="H90" s="37"/>
      <c r="I90" s="37"/>
      <c r="J90" s="38"/>
    </row>
    <row r="91" ht="45">
      <c r="A91" s="29" t="s">
        <v>32</v>
      </c>
      <c r="B91" s="36"/>
      <c r="C91" s="37"/>
      <c r="D91" s="37"/>
      <c r="E91" s="39" t="s">
        <v>344</v>
      </c>
      <c r="F91" s="37"/>
      <c r="G91" s="37"/>
      <c r="H91" s="37"/>
      <c r="I91" s="37"/>
      <c r="J91" s="38"/>
    </row>
    <row r="92" ht="270">
      <c r="A92" s="29" t="s">
        <v>34</v>
      </c>
      <c r="B92" s="36"/>
      <c r="C92" s="37"/>
      <c r="D92" s="37"/>
      <c r="E92" s="31" t="s">
        <v>345</v>
      </c>
      <c r="F92" s="37"/>
      <c r="G92" s="37"/>
      <c r="H92" s="37"/>
      <c r="I92" s="37"/>
      <c r="J92" s="38"/>
    </row>
    <row r="93">
      <c r="A93" s="23" t="s">
        <v>22</v>
      </c>
      <c r="B93" s="24"/>
      <c r="C93" s="25" t="s">
        <v>206</v>
      </c>
      <c r="D93" s="26"/>
      <c r="E93" s="23" t="s">
        <v>207</v>
      </c>
      <c r="F93" s="26"/>
      <c r="G93" s="26"/>
      <c r="H93" s="26"/>
      <c r="I93" s="27">
        <f>SUMIFS(I94:I149,A94:A149,"P")</f>
        <v>0</v>
      </c>
      <c r="J93" s="28"/>
    </row>
    <row r="94">
      <c r="A94" s="29" t="s">
        <v>25</v>
      </c>
      <c r="B94" s="29">
        <v>21</v>
      </c>
      <c r="C94" s="30" t="s">
        <v>346</v>
      </c>
      <c r="D94" s="29" t="s">
        <v>27</v>
      </c>
      <c r="E94" s="31" t="s">
        <v>347</v>
      </c>
      <c r="F94" s="32" t="s">
        <v>71</v>
      </c>
      <c r="G94" s="33">
        <v>30</v>
      </c>
      <c r="H94" s="34">
        <v>0</v>
      </c>
      <c r="I94" s="34">
        <f>ROUND(G94*H94,P4)</f>
        <v>0</v>
      </c>
      <c r="J94" s="29"/>
      <c r="O94" s="35">
        <f>I94*0.21</f>
        <v>0</v>
      </c>
      <c r="P94">
        <v>3</v>
      </c>
    </row>
    <row r="95">
      <c r="A95" s="29" t="s">
        <v>30</v>
      </c>
      <c r="B95" s="36"/>
      <c r="C95" s="37"/>
      <c r="D95" s="37"/>
      <c r="E95" s="40" t="s">
        <v>27</v>
      </c>
      <c r="F95" s="37"/>
      <c r="G95" s="37"/>
      <c r="H95" s="37"/>
      <c r="I95" s="37"/>
      <c r="J95" s="38"/>
    </row>
    <row r="96" ht="30">
      <c r="A96" s="29" t="s">
        <v>32</v>
      </c>
      <c r="B96" s="36"/>
      <c r="C96" s="37"/>
      <c r="D96" s="37"/>
      <c r="E96" s="39" t="s">
        <v>348</v>
      </c>
      <c r="F96" s="37"/>
      <c r="G96" s="37"/>
      <c r="H96" s="37"/>
      <c r="I96" s="37"/>
      <c r="J96" s="38"/>
    </row>
    <row r="97" ht="330">
      <c r="A97" s="29" t="s">
        <v>34</v>
      </c>
      <c r="B97" s="36"/>
      <c r="C97" s="37"/>
      <c r="D97" s="37"/>
      <c r="E97" s="31" t="s">
        <v>349</v>
      </c>
      <c r="F97" s="37"/>
      <c r="G97" s="37"/>
      <c r="H97" s="37"/>
      <c r="I97" s="37"/>
      <c r="J97" s="38"/>
    </row>
    <row r="98">
      <c r="A98" s="29" t="s">
        <v>25</v>
      </c>
      <c r="B98" s="29">
        <v>22</v>
      </c>
      <c r="C98" s="30" t="s">
        <v>350</v>
      </c>
      <c r="D98" s="29" t="s">
        <v>27</v>
      </c>
      <c r="E98" s="31" t="s">
        <v>351</v>
      </c>
      <c r="F98" s="32" t="s">
        <v>71</v>
      </c>
      <c r="G98" s="33">
        <v>245.69999999999999</v>
      </c>
      <c r="H98" s="34">
        <v>0</v>
      </c>
      <c r="I98" s="34">
        <f>ROUND(G98*H98,P4)</f>
        <v>0</v>
      </c>
      <c r="J98" s="29"/>
      <c r="O98" s="35">
        <f>I98*0.21</f>
        <v>0</v>
      </c>
      <c r="P98">
        <v>3</v>
      </c>
    </row>
    <row r="99">
      <c r="A99" s="29" t="s">
        <v>30</v>
      </c>
      <c r="B99" s="36"/>
      <c r="C99" s="37"/>
      <c r="D99" s="37"/>
      <c r="E99" s="40" t="s">
        <v>27</v>
      </c>
      <c r="F99" s="37"/>
      <c r="G99" s="37"/>
      <c r="H99" s="37"/>
      <c r="I99" s="37"/>
      <c r="J99" s="38"/>
    </row>
    <row r="100" ht="60">
      <c r="A100" s="29" t="s">
        <v>32</v>
      </c>
      <c r="B100" s="36"/>
      <c r="C100" s="37"/>
      <c r="D100" s="37"/>
      <c r="E100" s="39" t="s">
        <v>352</v>
      </c>
      <c r="F100" s="37"/>
      <c r="G100" s="37"/>
      <c r="H100" s="37"/>
      <c r="I100" s="37"/>
      <c r="J100" s="38"/>
    </row>
    <row r="101" ht="330">
      <c r="A101" s="29" t="s">
        <v>34</v>
      </c>
      <c r="B101" s="36"/>
      <c r="C101" s="37"/>
      <c r="D101" s="37"/>
      <c r="E101" s="31" t="s">
        <v>349</v>
      </c>
      <c r="F101" s="37"/>
      <c r="G101" s="37"/>
      <c r="H101" s="37"/>
      <c r="I101" s="37"/>
      <c r="J101" s="38"/>
    </row>
    <row r="102">
      <c r="A102" s="29" t="s">
        <v>25</v>
      </c>
      <c r="B102" s="29">
        <v>23</v>
      </c>
      <c r="C102" s="30" t="s">
        <v>353</v>
      </c>
      <c r="D102" s="29" t="s">
        <v>27</v>
      </c>
      <c r="E102" s="31" t="s">
        <v>354</v>
      </c>
      <c r="F102" s="32" t="s">
        <v>71</v>
      </c>
      <c r="G102" s="33">
        <v>28.800000000000001</v>
      </c>
      <c r="H102" s="34">
        <v>0</v>
      </c>
      <c r="I102" s="34">
        <f>ROUND(G102*H102,P4)</f>
        <v>0</v>
      </c>
      <c r="J102" s="29"/>
      <c r="O102" s="35">
        <f>I102*0.21</f>
        <v>0</v>
      </c>
      <c r="P102">
        <v>3</v>
      </c>
    </row>
    <row r="103">
      <c r="A103" s="29" t="s">
        <v>30</v>
      </c>
      <c r="B103" s="36"/>
      <c r="C103" s="37"/>
      <c r="D103" s="37"/>
      <c r="E103" s="40" t="s">
        <v>27</v>
      </c>
      <c r="F103" s="37"/>
      <c r="G103" s="37"/>
      <c r="H103" s="37"/>
      <c r="I103" s="37"/>
      <c r="J103" s="38"/>
    </row>
    <row r="104" ht="30">
      <c r="A104" s="29" t="s">
        <v>32</v>
      </c>
      <c r="B104" s="36"/>
      <c r="C104" s="37"/>
      <c r="D104" s="37"/>
      <c r="E104" s="39" t="s">
        <v>355</v>
      </c>
      <c r="F104" s="37"/>
      <c r="G104" s="37"/>
      <c r="H104" s="37"/>
      <c r="I104" s="37"/>
      <c r="J104" s="38"/>
    </row>
    <row r="105" ht="330">
      <c r="A105" s="29" t="s">
        <v>34</v>
      </c>
      <c r="B105" s="36"/>
      <c r="C105" s="37"/>
      <c r="D105" s="37"/>
      <c r="E105" s="31" t="s">
        <v>349</v>
      </c>
      <c r="F105" s="37"/>
      <c r="G105" s="37"/>
      <c r="H105" s="37"/>
      <c r="I105" s="37"/>
      <c r="J105" s="38"/>
    </row>
    <row r="106">
      <c r="A106" s="29" t="s">
        <v>25</v>
      </c>
      <c r="B106" s="29">
        <v>24</v>
      </c>
      <c r="C106" s="30" t="s">
        <v>356</v>
      </c>
      <c r="D106" s="29" t="s">
        <v>357</v>
      </c>
      <c r="E106" s="31" t="s">
        <v>358</v>
      </c>
      <c r="F106" s="32" t="s">
        <v>210</v>
      </c>
      <c r="G106" s="33">
        <v>6</v>
      </c>
      <c r="H106" s="34">
        <v>0</v>
      </c>
      <c r="I106" s="34">
        <f>ROUND(G106*H106,P4)</f>
        <v>0</v>
      </c>
      <c r="J106" s="29"/>
      <c r="O106" s="35">
        <f>I106*0.21</f>
        <v>0</v>
      </c>
      <c r="P106">
        <v>3</v>
      </c>
    </row>
    <row r="107" ht="30">
      <c r="A107" s="29" t="s">
        <v>30</v>
      </c>
      <c r="B107" s="36"/>
      <c r="C107" s="37"/>
      <c r="D107" s="37"/>
      <c r="E107" s="31" t="s">
        <v>359</v>
      </c>
      <c r="F107" s="37"/>
      <c r="G107" s="37"/>
      <c r="H107" s="37"/>
      <c r="I107" s="37"/>
      <c r="J107" s="38"/>
    </row>
    <row r="108" ht="45">
      <c r="A108" s="29" t="s">
        <v>32</v>
      </c>
      <c r="B108" s="36"/>
      <c r="C108" s="37"/>
      <c r="D108" s="37"/>
      <c r="E108" s="39" t="s">
        <v>360</v>
      </c>
      <c r="F108" s="37"/>
      <c r="G108" s="37"/>
      <c r="H108" s="37"/>
      <c r="I108" s="37"/>
      <c r="J108" s="38"/>
    </row>
    <row r="109" ht="409.5">
      <c r="A109" s="29" t="s">
        <v>34</v>
      </c>
      <c r="B109" s="36"/>
      <c r="C109" s="37"/>
      <c r="D109" s="37"/>
      <c r="E109" s="31" t="s">
        <v>361</v>
      </c>
      <c r="F109" s="37"/>
      <c r="G109" s="37"/>
      <c r="H109" s="37"/>
      <c r="I109" s="37"/>
      <c r="J109" s="38"/>
    </row>
    <row r="110">
      <c r="A110" s="29" t="s">
        <v>25</v>
      </c>
      <c r="B110" s="29">
        <v>25</v>
      </c>
      <c r="C110" s="30" t="s">
        <v>356</v>
      </c>
      <c r="D110" s="29" t="s">
        <v>362</v>
      </c>
      <c r="E110" s="31" t="s">
        <v>358</v>
      </c>
      <c r="F110" s="32" t="s">
        <v>210</v>
      </c>
      <c r="G110" s="33">
        <v>6</v>
      </c>
      <c r="H110" s="34">
        <v>0</v>
      </c>
      <c r="I110" s="34">
        <f>ROUND(G110*H110,P4)</f>
        <v>0</v>
      </c>
      <c r="J110" s="29"/>
      <c r="O110" s="35">
        <f>I110*0.21</f>
        <v>0</v>
      </c>
      <c r="P110">
        <v>3</v>
      </c>
    </row>
    <row r="111" ht="30">
      <c r="A111" s="29" t="s">
        <v>30</v>
      </c>
      <c r="B111" s="36"/>
      <c r="C111" s="37"/>
      <c r="D111" s="37"/>
      <c r="E111" s="31" t="s">
        <v>363</v>
      </c>
      <c r="F111" s="37"/>
      <c r="G111" s="37"/>
      <c r="H111" s="37"/>
      <c r="I111" s="37"/>
      <c r="J111" s="38"/>
    </row>
    <row r="112" ht="45">
      <c r="A112" s="29" t="s">
        <v>32</v>
      </c>
      <c r="B112" s="36"/>
      <c r="C112" s="37"/>
      <c r="D112" s="37"/>
      <c r="E112" s="39" t="s">
        <v>364</v>
      </c>
      <c r="F112" s="37"/>
      <c r="G112" s="37"/>
      <c r="H112" s="37"/>
      <c r="I112" s="37"/>
      <c r="J112" s="38"/>
    </row>
    <row r="113" ht="409.5">
      <c r="A113" s="29" t="s">
        <v>34</v>
      </c>
      <c r="B113" s="36"/>
      <c r="C113" s="37"/>
      <c r="D113" s="37"/>
      <c r="E113" s="31" t="s">
        <v>361</v>
      </c>
      <c r="F113" s="37"/>
      <c r="G113" s="37"/>
      <c r="H113" s="37"/>
      <c r="I113" s="37"/>
      <c r="J113" s="38"/>
    </row>
    <row r="114">
      <c r="A114" s="29" t="s">
        <v>25</v>
      </c>
      <c r="B114" s="29">
        <v>26</v>
      </c>
      <c r="C114" s="30" t="s">
        <v>356</v>
      </c>
      <c r="D114" s="29" t="s">
        <v>365</v>
      </c>
      <c r="E114" s="31" t="s">
        <v>358</v>
      </c>
      <c r="F114" s="32" t="s">
        <v>210</v>
      </c>
      <c r="G114" s="33">
        <v>2</v>
      </c>
      <c r="H114" s="34">
        <v>0</v>
      </c>
      <c r="I114" s="34">
        <f>ROUND(G114*H114,P4)</f>
        <v>0</v>
      </c>
      <c r="J114" s="29"/>
      <c r="O114" s="35">
        <f>I114*0.21</f>
        <v>0</v>
      </c>
      <c r="P114">
        <v>3</v>
      </c>
    </row>
    <row r="115" ht="30">
      <c r="A115" s="29" t="s">
        <v>30</v>
      </c>
      <c r="B115" s="36"/>
      <c r="C115" s="37"/>
      <c r="D115" s="37"/>
      <c r="E115" s="31" t="s">
        <v>366</v>
      </c>
      <c r="F115" s="37"/>
      <c r="G115" s="37"/>
      <c r="H115" s="37"/>
      <c r="I115" s="37"/>
      <c r="J115" s="38"/>
    </row>
    <row r="116" ht="45">
      <c r="A116" s="29" t="s">
        <v>32</v>
      </c>
      <c r="B116" s="36"/>
      <c r="C116" s="37"/>
      <c r="D116" s="37"/>
      <c r="E116" s="39" t="s">
        <v>367</v>
      </c>
      <c r="F116" s="37"/>
      <c r="G116" s="37"/>
      <c r="H116" s="37"/>
      <c r="I116" s="37"/>
      <c r="J116" s="38"/>
    </row>
    <row r="117" ht="409.5">
      <c r="A117" s="29" t="s">
        <v>34</v>
      </c>
      <c r="B117" s="36"/>
      <c r="C117" s="37"/>
      <c r="D117" s="37"/>
      <c r="E117" s="31" t="s">
        <v>361</v>
      </c>
      <c r="F117" s="37"/>
      <c r="G117" s="37"/>
      <c r="H117" s="37"/>
      <c r="I117" s="37"/>
      <c r="J117" s="38"/>
    </row>
    <row r="118">
      <c r="A118" s="29" t="s">
        <v>25</v>
      </c>
      <c r="B118" s="29">
        <v>27</v>
      </c>
      <c r="C118" s="30" t="s">
        <v>368</v>
      </c>
      <c r="D118" s="29" t="s">
        <v>27</v>
      </c>
      <c r="E118" s="31" t="s">
        <v>369</v>
      </c>
      <c r="F118" s="32" t="s">
        <v>210</v>
      </c>
      <c r="G118" s="33">
        <v>1</v>
      </c>
      <c r="H118" s="34">
        <v>0</v>
      </c>
      <c r="I118" s="34">
        <f>ROUND(G118*H118,P4)</f>
        <v>0</v>
      </c>
      <c r="J118" s="29"/>
      <c r="O118" s="35">
        <f>I118*0.21</f>
        <v>0</v>
      </c>
      <c r="P118">
        <v>3</v>
      </c>
    </row>
    <row r="119">
      <c r="A119" s="29" t="s">
        <v>30</v>
      </c>
      <c r="B119" s="36"/>
      <c r="C119" s="37"/>
      <c r="D119" s="37"/>
      <c r="E119" s="31" t="s">
        <v>370</v>
      </c>
      <c r="F119" s="37"/>
      <c r="G119" s="37"/>
      <c r="H119" s="37"/>
      <c r="I119" s="37"/>
      <c r="J119" s="38"/>
    </row>
    <row r="120" ht="30">
      <c r="A120" s="29" t="s">
        <v>32</v>
      </c>
      <c r="B120" s="36"/>
      <c r="C120" s="37"/>
      <c r="D120" s="37"/>
      <c r="E120" s="39" t="s">
        <v>371</v>
      </c>
      <c r="F120" s="37"/>
      <c r="G120" s="37"/>
      <c r="H120" s="37"/>
      <c r="I120" s="37"/>
      <c r="J120" s="38"/>
    </row>
    <row r="121" ht="225">
      <c r="A121" s="29" t="s">
        <v>34</v>
      </c>
      <c r="B121" s="36"/>
      <c r="C121" s="37"/>
      <c r="D121" s="37"/>
      <c r="E121" s="31" t="s">
        <v>372</v>
      </c>
      <c r="F121" s="37"/>
      <c r="G121" s="37"/>
      <c r="H121" s="37"/>
      <c r="I121" s="37"/>
      <c r="J121" s="38"/>
    </row>
    <row r="122">
      <c r="A122" s="29" t="s">
        <v>25</v>
      </c>
      <c r="B122" s="29">
        <v>28</v>
      </c>
      <c r="C122" s="30" t="s">
        <v>373</v>
      </c>
      <c r="D122" s="29" t="s">
        <v>27</v>
      </c>
      <c r="E122" s="31" t="s">
        <v>374</v>
      </c>
      <c r="F122" s="32" t="s">
        <v>210</v>
      </c>
      <c r="G122" s="33">
        <v>8</v>
      </c>
      <c r="H122" s="34">
        <v>0</v>
      </c>
      <c r="I122" s="34">
        <f>ROUND(G122*H122,P4)</f>
        <v>0</v>
      </c>
      <c r="J122" s="29"/>
      <c r="O122" s="35">
        <f>I122*0.21</f>
        <v>0</v>
      </c>
      <c r="P122">
        <v>3</v>
      </c>
    </row>
    <row r="123">
      <c r="A123" s="29" t="s">
        <v>30</v>
      </c>
      <c r="B123" s="36"/>
      <c r="C123" s="37"/>
      <c r="D123" s="37"/>
      <c r="E123" s="40" t="s">
        <v>27</v>
      </c>
      <c r="F123" s="37"/>
      <c r="G123" s="37"/>
      <c r="H123" s="37"/>
      <c r="I123" s="37"/>
      <c r="J123" s="38"/>
    </row>
    <row r="124" ht="45">
      <c r="A124" s="29" t="s">
        <v>32</v>
      </c>
      <c r="B124" s="36"/>
      <c r="C124" s="37"/>
      <c r="D124" s="37"/>
      <c r="E124" s="39" t="s">
        <v>375</v>
      </c>
      <c r="F124" s="37"/>
      <c r="G124" s="37"/>
      <c r="H124" s="37"/>
      <c r="I124" s="37"/>
      <c r="J124" s="38"/>
    </row>
    <row r="125" ht="120">
      <c r="A125" s="29" t="s">
        <v>34</v>
      </c>
      <c r="B125" s="36"/>
      <c r="C125" s="37"/>
      <c r="D125" s="37"/>
      <c r="E125" s="31" t="s">
        <v>376</v>
      </c>
      <c r="F125" s="37"/>
      <c r="G125" s="37"/>
      <c r="H125" s="37"/>
      <c r="I125" s="37"/>
      <c r="J125" s="38"/>
    </row>
    <row r="126">
      <c r="A126" s="29" t="s">
        <v>25</v>
      </c>
      <c r="B126" s="29">
        <v>29</v>
      </c>
      <c r="C126" s="30" t="s">
        <v>219</v>
      </c>
      <c r="D126" s="29" t="s">
        <v>27</v>
      </c>
      <c r="E126" s="31" t="s">
        <v>220</v>
      </c>
      <c r="F126" s="32" t="s">
        <v>210</v>
      </c>
      <c r="G126" s="33">
        <v>1</v>
      </c>
      <c r="H126" s="34">
        <v>0</v>
      </c>
      <c r="I126" s="34">
        <f>ROUND(G126*H126,P4)</f>
        <v>0</v>
      </c>
      <c r="J126" s="29"/>
      <c r="O126" s="35">
        <f>I126*0.21</f>
        <v>0</v>
      </c>
      <c r="P126">
        <v>3</v>
      </c>
    </row>
    <row r="127">
      <c r="A127" s="29" t="s">
        <v>30</v>
      </c>
      <c r="B127" s="36"/>
      <c r="C127" s="37"/>
      <c r="D127" s="37"/>
      <c r="E127" s="31" t="s">
        <v>377</v>
      </c>
      <c r="F127" s="37"/>
      <c r="G127" s="37"/>
      <c r="H127" s="37"/>
      <c r="I127" s="37"/>
      <c r="J127" s="38"/>
    </row>
    <row r="128" ht="45">
      <c r="A128" s="29" t="s">
        <v>32</v>
      </c>
      <c r="B128" s="36"/>
      <c r="C128" s="37"/>
      <c r="D128" s="37"/>
      <c r="E128" s="39" t="s">
        <v>378</v>
      </c>
      <c r="F128" s="37"/>
      <c r="G128" s="37"/>
      <c r="H128" s="37"/>
      <c r="I128" s="37"/>
      <c r="J128" s="38"/>
    </row>
    <row r="129" ht="75">
      <c r="A129" s="29" t="s">
        <v>34</v>
      </c>
      <c r="B129" s="36"/>
      <c r="C129" s="37"/>
      <c r="D129" s="37"/>
      <c r="E129" s="31" t="s">
        <v>222</v>
      </c>
      <c r="F129" s="37"/>
      <c r="G129" s="37"/>
      <c r="H129" s="37"/>
      <c r="I129" s="37"/>
      <c r="J129" s="38"/>
    </row>
    <row r="130">
      <c r="A130" s="29" t="s">
        <v>25</v>
      </c>
      <c r="B130" s="29">
        <v>30</v>
      </c>
      <c r="C130" s="30" t="s">
        <v>379</v>
      </c>
      <c r="D130" s="29" t="s">
        <v>27</v>
      </c>
      <c r="E130" s="31" t="s">
        <v>380</v>
      </c>
      <c r="F130" s="32" t="s">
        <v>53</v>
      </c>
      <c r="G130" s="33">
        <v>92.626000000000005</v>
      </c>
      <c r="H130" s="34">
        <v>0</v>
      </c>
      <c r="I130" s="34">
        <f>ROUND(G130*H130,P4)</f>
        <v>0</v>
      </c>
      <c r="J130" s="29"/>
      <c r="O130" s="35">
        <f>I130*0.21</f>
        <v>0</v>
      </c>
      <c r="P130">
        <v>3</v>
      </c>
    </row>
    <row r="131">
      <c r="A131" s="29" t="s">
        <v>30</v>
      </c>
      <c r="B131" s="36"/>
      <c r="C131" s="37"/>
      <c r="D131" s="37"/>
      <c r="E131" s="31" t="s">
        <v>381</v>
      </c>
      <c r="F131" s="37"/>
      <c r="G131" s="37"/>
      <c r="H131" s="37"/>
      <c r="I131" s="37"/>
      <c r="J131" s="38"/>
    </row>
    <row r="132" ht="30">
      <c r="A132" s="29" t="s">
        <v>32</v>
      </c>
      <c r="B132" s="36"/>
      <c r="C132" s="37"/>
      <c r="D132" s="37"/>
      <c r="E132" s="39" t="s">
        <v>382</v>
      </c>
      <c r="F132" s="37"/>
      <c r="G132" s="37"/>
      <c r="H132" s="37"/>
      <c r="I132" s="37"/>
      <c r="J132" s="38"/>
    </row>
    <row r="133" ht="409.5">
      <c r="A133" s="29" t="s">
        <v>34</v>
      </c>
      <c r="B133" s="36"/>
      <c r="C133" s="37"/>
      <c r="D133" s="37"/>
      <c r="E133" s="31" t="s">
        <v>383</v>
      </c>
      <c r="F133" s="37"/>
      <c r="G133" s="37"/>
      <c r="H133" s="37"/>
      <c r="I133" s="37"/>
      <c r="J133" s="38"/>
    </row>
    <row r="134">
      <c r="A134" s="29" t="s">
        <v>25</v>
      </c>
      <c r="B134" s="29">
        <v>31</v>
      </c>
      <c r="C134" s="30" t="s">
        <v>384</v>
      </c>
      <c r="D134" s="29" t="s">
        <v>27</v>
      </c>
      <c r="E134" s="31" t="s">
        <v>385</v>
      </c>
      <c r="F134" s="32" t="s">
        <v>71</v>
      </c>
      <c r="G134" s="33">
        <v>245.69999999999999</v>
      </c>
      <c r="H134" s="34">
        <v>0</v>
      </c>
      <c r="I134" s="34">
        <f>ROUND(G134*H134,P4)</f>
        <v>0</v>
      </c>
      <c r="J134" s="29"/>
      <c r="O134" s="35">
        <f>I134*0.21</f>
        <v>0</v>
      </c>
      <c r="P134">
        <v>3</v>
      </c>
    </row>
    <row r="135">
      <c r="A135" s="29" t="s">
        <v>30</v>
      </c>
      <c r="B135" s="36"/>
      <c r="C135" s="37"/>
      <c r="D135" s="37"/>
      <c r="E135" s="31" t="s">
        <v>386</v>
      </c>
      <c r="F135" s="37"/>
      <c r="G135" s="37"/>
      <c r="H135" s="37"/>
      <c r="I135" s="37"/>
      <c r="J135" s="38"/>
    </row>
    <row r="136" ht="30">
      <c r="A136" s="29" t="s">
        <v>32</v>
      </c>
      <c r="B136" s="36"/>
      <c r="C136" s="37"/>
      <c r="D136" s="37"/>
      <c r="E136" s="39" t="s">
        <v>387</v>
      </c>
      <c r="F136" s="37"/>
      <c r="G136" s="37"/>
      <c r="H136" s="37"/>
      <c r="I136" s="37"/>
      <c r="J136" s="38"/>
    </row>
    <row r="137" ht="150">
      <c r="A137" s="29" t="s">
        <v>34</v>
      </c>
      <c r="B137" s="36"/>
      <c r="C137" s="37"/>
      <c r="D137" s="37"/>
      <c r="E137" s="31" t="s">
        <v>388</v>
      </c>
      <c r="F137" s="37"/>
      <c r="G137" s="37"/>
      <c r="H137" s="37"/>
      <c r="I137" s="37"/>
      <c r="J137" s="38"/>
    </row>
    <row r="138">
      <c r="A138" s="29" t="s">
        <v>25</v>
      </c>
      <c r="B138" s="29">
        <v>32</v>
      </c>
      <c r="C138" s="30" t="s">
        <v>389</v>
      </c>
      <c r="D138" s="29" t="s">
        <v>27</v>
      </c>
      <c r="E138" s="31" t="s">
        <v>390</v>
      </c>
      <c r="F138" s="32" t="s">
        <v>71</v>
      </c>
      <c r="G138" s="33">
        <v>28.800000000000001</v>
      </c>
      <c r="H138" s="34">
        <v>0</v>
      </c>
      <c r="I138" s="34">
        <f>ROUND(G138*H138,P4)</f>
        <v>0</v>
      </c>
      <c r="J138" s="29"/>
      <c r="O138" s="35">
        <f>I138*0.21</f>
        <v>0</v>
      </c>
      <c r="P138">
        <v>3</v>
      </c>
    </row>
    <row r="139">
      <c r="A139" s="29" t="s">
        <v>30</v>
      </c>
      <c r="B139" s="36"/>
      <c r="C139" s="37"/>
      <c r="D139" s="37"/>
      <c r="E139" s="31" t="s">
        <v>386</v>
      </c>
      <c r="F139" s="37"/>
      <c r="G139" s="37"/>
      <c r="H139" s="37"/>
      <c r="I139" s="37"/>
      <c r="J139" s="38"/>
    </row>
    <row r="140" ht="30">
      <c r="A140" s="29" t="s">
        <v>32</v>
      </c>
      <c r="B140" s="36"/>
      <c r="C140" s="37"/>
      <c r="D140" s="37"/>
      <c r="E140" s="39" t="s">
        <v>391</v>
      </c>
      <c r="F140" s="37"/>
      <c r="G140" s="37"/>
      <c r="H140" s="37"/>
      <c r="I140" s="37"/>
      <c r="J140" s="38"/>
    </row>
    <row r="141" ht="150">
      <c r="A141" s="29" t="s">
        <v>34</v>
      </c>
      <c r="B141" s="36"/>
      <c r="C141" s="37"/>
      <c r="D141" s="37"/>
      <c r="E141" s="31" t="s">
        <v>388</v>
      </c>
      <c r="F141" s="37"/>
      <c r="G141" s="37"/>
      <c r="H141" s="37"/>
      <c r="I141" s="37"/>
      <c r="J141" s="38"/>
    </row>
    <row r="142">
      <c r="A142" s="29" t="s">
        <v>25</v>
      </c>
      <c r="B142" s="29">
        <v>33</v>
      </c>
      <c r="C142" s="30" t="s">
        <v>392</v>
      </c>
      <c r="D142" s="29" t="s">
        <v>27</v>
      </c>
      <c r="E142" s="31" t="s">
        <v>393</v>
      </c>
      <c r="F142" s="32" t="s">
        <v>71</v>
      </c>
      <c r="G142" s="33">
        <v>274.5</v>
      </c>
      <c r="H142" s="34">
        <v>0</v>
      </c>
      <c r="I142" s="34">
        <f>ROUND(G142*H142,P4)</f>
        <v>0</v>
      </c>
      <c r="J142" s="29"/>
      <c r="O142" s="35">
        <f>I142*0.21</f>
        <v>0</v>
      </c>
      <c r="P142">
        <v>3</v>
      </c>
    </row>
    <row r="143">
      <c r="A143" s="29" t="s">
        <v>30</v>
      </c>
      <c r="B143" s="36"/>
      <c r="C143" s="37"/>
      <c r="D143" s="37"/>
      <c r="E143" s="40" t="s">
        <v>27</v>
      </c>
      <c r="F143" s="37"/>
      <c r="G143" s="37"/>
      <c r="H143" s="37"/>
      <c r="I143" s="37"/>
      <c r="J143" s="38"/>
    </row>
    <row r="144" ht="45">
      <c r="A144" s="29" t="s">
        <v>32</v>
      </c>
      <c r="B144" s="36"/>
      <c r="C144" s="37"/>
      <c r="D144" s="37"/>
      <c r="E144" s="39" t="s">
        <v>394</v>
      </c>
      <c r="F144" s="37"/>
      <c r="G144" s="37"/>
      <c r="H144" s="37"/>
      <c r="I144" s="37"/>
      <c r="J144" s="38"/>
    </row>
    <row r="145" ht="90">
      <c r="A145" s="29" t="s">
        <v>34</v>
      </c>
      <c r="B145" s="36"/>
      <c r="C145" s="37"/>
      <c r="D145" s="37"/>
      <c r="E145" s="31" t="s">
        <v>395</v>
      </c>
      <c r="F145" s="37"/>
      <c r="G145" s="37"/>
      <c r="H145" s="37"/>
      <c r="I145" s="37"/>
      <c r="J145" s="38"/>
    </row>
    <row r="146">
      <c r="A146" s="29" t="s">
        <v>25</v>
      </c>
      <c r="B146" s="29">
        <v>34</v>
      </c>
      <c r="C146" s="30" t="s">
        <v>396</v>
      </c>
      <c r="D146" s="29" t="s">
        <v>27</v>
      </c>
      <c r="E146" s="31" t="s">
        <v>397</v>
      </c>
      <c r="F146" s="32" t="s">
        <v>210</v>
      </c>
      <c r="G146" s="33">
        <v>10</v>
      </c>
      <c r="H146" s="34">
        <v>0</v>
      </c>
      <c r="I146" s="34">
        <f>ROUND(G146*H146,P4)</f>
        <v>0</v>
      </c>
      <c r="J146" s="29"/>
      <c r="O146" s="35">
        <f>I146*0.21</f>
        <v>0</v>
      </c>
      <c r="P146">
        <v>3</v>
      </c>
    </row>
    <row r="147">
      <c r="A147" s="29" t="s">
        <v>30</v>
      </c>
      <c r="B147" s="36"/>
      <c r="C147" s="37"/>
      <c r="D147" s="37"/>
      <c r="E147" s="40" t="s">
        <v>27</v>
      </c>
      <c r="F147" s="37"/>
      <c r="G147" s="37"/>
      <c r="H147" s="37"/>
      <c r="I147" s="37"/>
      <c r="J147" s="38"/>
    </row>
    <row r="148" ht="105">
      <c r="A148" s="29" t="s">
        <v>32</v>
      </c>
      <c r="B148" s="36"/>
      <c r="C148" s="37"/>
      <c r="D148" s="37"/>
      <c r="E148" s="39" t="s">
        <v>398</v>
      </c>
      <c r="F148" s="37"/>
      <c r="G148" s="37"/>
      <c r="H148" s="37"/>
      <c r="I148" s="37"/>
      <c r="J148" s="38"/>
    </row>
    <row r="149" ht="75">
      <c r="A149" s="29" t="s">
        <v>34</v>
      </c>
      <c r="B149" s="36"/>
      <c r="C149" s="37"/>
      <c r="D149" s="37"/>
      <c r="E149" s="31" t="s">
        <v>399</v>
      </c>
      <c r="F149" s="37"/>
      <c r="G149" s="37"/>
      <c r="H149" s="37"/>
      <c r="I149" s="37"/>
      <c r="J149" s="38"/>
    </row>
    <row r="150">
      <c r="A150" s="23" t="s">
        <v>22</v>
      </c>
      <c r="B150" s="24"/>
      <c r="C150" s="25" t="s">
        <v>226</v>
      </c>
      <c r="D150" s="26"/>
      <c r="E150" s="23" t="s">
        <v>227</v>
      </c>
      <c r="F150" s="26"/>
      <c r="G150" s="26"/>
      <c r="H150" s="26"/>
      <c r="I150" s="27">
        <f>SUMIFS(I151:I166,A151:A166,"P")</f>
        <v>0</v>
      </c>
      <c r="J150" s="28"/>
    </row>
    <row r="151">
      <c r="A151" s="29" t="s">
        <v>25</v>
      </c>
      <c r="B151" s="29">
        <v>35</v>
      </c>
      <c r="C151" s="30" t="s">
        <v>400</v>
      </c>
      <c r="D151" s="29" t="s">
        <v>27</v>
      </c>
      <c r="E151" s="31" t="s">
        <v>401</v>
      </c>
      <c r="F151" s="32" t="s">
        <v>53</v>
      </c>
      <c r="G151" s="33">
        <v>5</v>
      </c>
      <c r="H151" s="34">
        <v>0</v>
      </c>
      <c r="I151" s="34">
        <f>ROUND(G151*H151,P4)</f>
        <v>0</v>
      </c>
      <c r="J151" s="29"/>
      <c r="O151" s="35">
        <f>I151*0.21</f>
        <v>0</v>
      </c>
      <c r="P151">
        <v>3</v>
      </c>
    </row>
    <row r="152">
      <c r="A152" s="29" t="s">
        <v>30</v>
      </c>
      <c r="B152" s="36"/>
      <c r="C152" s="37"/>
      <c r="D152" s="37"/>
      <c r="E152" s="31" t="s">
        <v>402</v>
      </c>
      <c r="F152" s="37"/>
      <c r="G152" s="37"/>
      <c r="H152" s="37"/>
      <c r="I152" s="37"/>
      <c r="J152" s="38"/>
    </row>
    <row r="153" ht="45">
      <c r="A153" s="29" t="s">
        <v>32</v>
      </c>
      <c r="B153" s="36"/>
      <c r="C153" s="37"/>
      <c r="D153" s="37"/>
      <c r="E153" s="39" t="s">
        <v>403</v>
      </c>
      <c r="F153" s="37"/>
      <c r="G153" s="37"/>
      <c r="H153" s="37"/>
      <c r="I153" s="37"/>
      <c r="J153" s="38"/>
    </row>
    <row r="154" ht="409.5">
      <c r="A154" s="29" t="s">
        <v>34</v>
      </c>
      <c r="B154" s="36"/>
      <c r="C154" s="37"/>
      <c r="D154" s="37"/>
      <c r="E154" s="31" t="s">
        <v>404</v>
      </c>
      <c r="F154" s="37"/>
      <c r="G154" s="37"/>
      <c r="H154" s="37"/>
      <c r="I154" s="37"/>
      <c r="J154" s="38"/>
    </row>
    <row r="155">
      <c r="A155" s="29" t="s">
        <v>25</v>
      </c>
      <c r="B155" s="29">
        <v>36</v>
      </c>
      <c r="C155" s="30" t="s">
        <v>405</v>
      </c>
      <c r="D155" s="29" t="s">
        <v>27</v>
      </c>
      <c r="E155" s="31" t="s">
        <v>406</v>
      </c>
      <c r="F155" s="32" t="s">
        <v>210</v>
      </c>
      <c r="G155" s="33">
        <v>7</v>
      </c>
      <c r="H155" s="34">
        <v>0</v>
      </c>
      <c r="I155" s="34">
        <f>ROUND(G155*H155,P4)</f>
        <v>0</v>
      </c>
      <c r="J155" s="29"/>
      <c r="O155" s="35">
        <f>I155*0.21</f>
        <v>0</v>
      </c>
      <c r="P155">
        <v>3</v>
      </c>
    </row>
    <row r="156" ht="30">
      <c r="A156" s="29" t="s">
        <v>30</v>
      </c>
      <c r="B156" s="36"/>
      <c r="C156" s="37"/>
      <c r="D156" s="37"/>
      <c r="E156" s="31" t="s">
        <v>105</v>
      </c>
      <c r="F156" s="37"/>
      <c r="G156" s="37"/>
      <c r="H156" s="37"/>
      <c r="I156" s="37"/>
      <c r="J156" s="38"/>
    </row>
    <row r="157" ht="30">
      <c r="A157" s="29" t="s">
        <v>32</v>
      </c>
      <c r="B157" s="36"/>
      <c r="C157" s="37"/>
      <c r="D157" s="37"/>
      <c r="E157" s="39" t="s">
        <v>407</v>
      </c>
      <c r="F157" s="37"/>
      <c r="G157" s="37"/>
      <c r="H157" s="37"/>
      <c r="I157" s="37"/>
      <c r="J157" s="38"/>
    </row>
    <row r="158" ht="165">
      <c r="A158" s="29" t="s">
        <v>34</v>
      </c>
      <c r="B158" s="36"/>
      <c r="C158" s="37"/>
      <c r="D158" s="37"/>
      <c r="E158" s="31" t="s">
        <v>408</v>
      </c>
      <c r="F158" s="37"/>
      <c r="G158" s="37"/>
      <c r="H158" s="37"/>
      <c r="I158" s="37"/>
      <c r="J158" s="38"/>
    </row>
    <row r="159">
      <c r="A159" s="29" t="s">
        <v>25</v>
      </c>
      <c r="B159" s="29">
        <v>37</v>
      </c>
      <c r="C159" s="30" t="s">
        <v>409</v>
      </c>
      <c r="D159" s="29" t="s">
        <v>27</v>
      </c>
      <c r="E159" s="31" t="s">
        <v>410</v>
      </c>
      <c r="F159" s="32" t="s">
        <v>210</v>
      </c>
      <c r="G159" s="33">
        <v>10</v>
      </c>
      <c r="H159" s="34">
        <v>0</v>
      </c>
      <c r="I159" s="34">
        <f>ROUND(G159*H159,P4)</f>
        <v>0</v>
      </c>
      <c r="J159" s="29"/>
      <c r="O159" s="35">
        <f>I159*0.21</f>
        <v>0</v>
      </c>
      <c r="P159">
        <v>3</v>
      </c>
    </row>
    <row r="160" ht="30">
      <c r="A160" s="29" t="s">
        <v>30</v>
      </c>
      <c r="B160" s="36"/>
      <c r="C160" s="37"/>
      <c r="D160" s="37"/>
      <c r="E160" s="31" t="s">
        <v>105</v>
      </c>
      <c r="F160" s="37"/>
      <c r="G160" s="37"/>
      <c r="H160" s="37"/>
      <c r="I160" s="37"/>
      <c r="J160" s="38"/>
    </row>
    <row r="161" ht="30">
      <c r="A161" s="29" t="s">
        <v>32</v>
      </c>
      <c r="B161" s="36"/>
      <c r="C161" s="37"/>
      <c r="D161" s="37"/>
      <c r="E161" s="39" t="s">
        <v>411</v>
      </c>
      <c r="F161" s="37"/>
      <c r="G161" s="37"/>
      <c r="H161" s="37"/>
      <c r="I161" s="37"/>
      <c r="J161" s="38"/>
    </row>
    <row r="162" ht="165">
      <c r="A162" s="29" t="s">
        <v>34</v>
      </c>
      <c r="B162" s="36"/>
      <c r="C162" s="37"/>
      <c r="D162" s="37"/>
      <c r="E162" s="31" t="s">
        <v>408</v>
      </c>
      <c r="F162" s="37"/>
      <c r="G162" s="37"/>
      <c r="H162" s="37"/>
      <c r="I162" s="37"/>
      <c r="J162" s="38"/>
    </row>
    <row r="163">
      <c r="A163" s="29" t="s">
        <v>25</v>
      </c>
      <c r="B163" s="29">
        <v>38</v>
      </c>
      <c r="C163" s="30" t="s">
        <v>412</v>
      </c>
      <c r="D163" s="29" t="s">
        <v>27</v>
      </c>
      <c r="E163" s="31" t="s">
        <v>413</v>
      </c>
      <c r="F163" s="32" t="s">
        <v>71</v>
      </c>
      <c r="G163" s="33">
        <v>262.5</v>
      </c>
      <c r="H163" s="34">
        <v>0</v>
      </c>
      <c r="I163" s="34">
        <f>ROUND(G163*H163,P4)</f>
        <v>0</v>
      </c>
      <c r="J163" s="29"/>
      <c r="O163" s="35">
        <f>I163*0.21</f>
        <v>0</v>
      </c>
      <c r="P163">
        <v>3</v>
      </c>
    </row>
    <row r="164" ht="30">
      <c r="A164" s="29" t="s">
        <v>30</v>
      </c>
      <c r="B164" s="36"/>
      <c r="C164" s="37"/>
      <c r="D164" s="37"/>
      <c r="E164" s="31" t="s">
        <v>105</v>
      </c>
      <c r="F164" s="37"/>
      <c r="G164" s="37"/>
      <c r="H164" s="37"/>
      <c r="I164" s="37"/>
      <c r="J164" s="38"/>
    </row>
    <row r="165" ht="30">
      <c r="A165" s="29" t="s">
        <v>32</v>
      </c>
      <c r="B165" s="36"/>
      <c r="C165" s="37"/>
      <c r="D165" s="37"/>
      <c r="E165" s="39" t="s">
        <v>414</v>
      </c>
      <c r="F165" s="37"/>
      <c r="G165" s="37"/>
      <c r="H165" s="37"/>
      <c r="I165" s="37"/>
      <c r="J165" s="38"/>
    </row>
    <row r="166" ht="150">
      <c r="A166" s="29" t="s">
        <v>34</v>
      </c>
      <c r="B166" s="44"/>
      <c r="C166" s="45"/>
      <c r="D166" s="45"/>
      <c r="E166" s="31" t="s">
        <v>415</v>
      </c>
      <c r="F166" s="45"/>
      <c r="G166" s="45"/>
      <c r="H166" s="45"/>
      <c r="I166" s="45"/>
      <c r="J166" s="46"/>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ht="30">
      <c r="A3" s="10" t="s">
        <v>3</v>
      </c>
      <c r="B3" s="11" t="s">
        <v>4</v>
      </c>
      <c r="C3" s="12" t="s">
        <v>5</v>
      </c>
      <c r="D3" s="13"/>
      <c r="E3" s="14" t="s">
        <v>6</v>
      </c>
      <c r="F3" s="7"/>
      <c r="G3" s="7"/>
      <c r="H3" s="15" t="s">
        <v>416</v>
      </c>
      <c r="I3" s="16">
        <f>SUMIFS(I8:I67,A8:A67,"SD")</f>
        <v>0</v>
      </c>
      <c r="J3" s="9"/>
      <c r="O3">
        <v>0</v>
      </c>
      <c r="P3">
        <v>2</v>
      </c>
    </row>
    <row r="4">
      <c r="A4" s="10" t="s">
        <v>8</v>
      </c>
      <c r="B4" s="11" t="s">
        <v>9</v>
      </c>
      <c r="C4" s="12" t="s">
        <v>416</v>
      </c>
      <c r="D4" s="13"/>
      <c r="E4" s="14" t="s">
        <v>417</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SUMIFS(I9:I11,A9:A11,"P")</f>
        <v>0</v>
      </c>
      <c r="J8" s="28"/>
    </row>
    <row r="9">
      <c r="A9" s="29" t="s">
        <v>25</v>
      </c>
      <c r="B9" s="29">
        <v>1</v>
      </c>
      <c r="C9" s="30" t="s">
        <v>418</v>
      </c>
      <c r="D9" s="29" t="s">
        <v>27</v>
      </c>
      <c r="E9" s="31" t="s">
        <v>419</v>
      </c>
      <c r="F9" s="32" t="s">
        <v>420</v>
      </c>
      <c r="G9" s="33">
        <v>1</v>
      </c>
      <c r="H9" s="34">
        <v>0</v>
      </c>
      <c r="I9" s="34">
        <f>ROUND(G9*H9,P4)</f>
        <v>0</v>
      </c>
      <c r="J9" s="29"/>
      <c r="O9" s="35">
        <f>I9*0.21</f>
        <v>0</v>
      </c>
      <c r="P9">
        <v>3</v>
      </c>
    </row>
    <row r="10">
      <c r="A10" s="29" t="s">
        <v>30</v>
      </c>
      <c r="B10" s="36"/>
      <c r="C10" s="37"/>
      <c r="D10" s="37"/>
      <c r="E10" s="31" t="s">
        <v>421</v>
      </c>
      <c r="F10" s="37"/>
      <c r="G10" s="37"/>
      <c r="H10" s="37"/>
      <c r="I10" s="37"/>
      <c r="J10" s="38"/>
    </row>
    <row r="11" ht="75">
      <c r="A11" s="29" t="s">
        <v>34</v>
      </c>
      <c r="B11" s="36"/>
      <c r="C11" s="37"/>
      <c r="D11" s="37"/>
      <c r="E11" s="31" t="s">
        <v>422</v>
      </c>
      <c r="F11" s="37"/>
      <c r="G11" s="37"/>
      <c r="H11" s="37"/>
      <c r="I11" s="37"/>
      <c r="J11" s="38"/>
    </row>
    <row r="12">
      <c r="A12" s="23" t="s">
        <v>22</v>
      </c>
      <c r="B12" s="24"/>
      <c r="C12" s="25" t="s">
        <v>226</v>
      </c>
      <c r="D12" s="26"/>
      <c r="E12" s="23" t="s">
        <v>227</v>
      </c>
      <c r="F12" s="26"/>
      <c r="G12" s="26"/>
      <c r="H12" s="26"/>
      <c r="I12" s="27">
        <f>SUMIFS(I13:I67,A13:A67,"P")</f>
        <v>0</v>
      </c>
      <c r="J12" s="28"/>
    </row>
    <row r="13">
      <c r="A13" s="29" t="s">
        <v>25</v>
      </c>
      <c r="B13" s="29">
        <v>2</v>
      </c>
      <c r="C13" s="30" t="s">
        <v>423</v>
      </c>
      <c r="D13" s="29" t="s">
        <v>27</v>
      </c>
      <c r="E13" s="31" t="s">
        <v>424</v>
      </c>
      <c r="F13" s="32" t="s">
        <v>210</v>
      </c>
      <c r="G13" s="33">
        <v>2</v>
      </c>
      <c r="H13" s="34">
        <v>0</v>
      </c>
      <c r="I13" s="34">
        <f>ROUND(G13*H13,P4)</f>
        <v>0</v>
      </c>
      <c r="J13" s="29"/>
      <c r="O13" s="35">
        <f>I13*0.21</f>
        <v>0</v>
      </c>
      <c r="P13">
        <v>3</v>
      </c>
    </row>
    <row r="14">
      <c r="A14" s="29" t="s">
        <v>30</v>
      </c>
      <c r="B14" s="36"/>
      <c r="C14" s="37"/>
      <c r="D14" s="37"/>
      <c r="E14" s="40" t="s">
        <v>27</v>
      </c>
      <c r="F14" s="37"/>
      <c r="G14" s="37"/>
      <c r="H14" s="37"/>
      <c r="I14" s="37"/>
      <c r="J14" s="38"/>
    </row>
    <row r="15">
      <c r="A15" s="29" t="s">
        <v>32</v>
      </c>
      <c r="B15" s="36"/>
      <c r="C15" s="37"/>
      <c r="D15" s="37"/>
      <c r="E15" s="39" t="s">
        <v>425</v>
      </c>
      <c r="F15" s="37"/>
      <c r="G15" s="37"/>
      <c r="H15" s="37"/>
      <c r="I15" s="37"/>
      <c r="J15" s="38"/>
    </row>
    <row r="16" ht="75">
      <c r="A16" s="29" t="s">
        <v>34</v>
      </c>
      <c r="B16" s="36"/>
      <c r="C16" s="37"/>
      <c r="D16" s="37"/>
      <c r="E16" s="31" t="s">
        <v>426</v>
      </c>
      <c r="F16" s="37"/>
      <c r="G16" s="37"/>
      <c r="H16" s="37"/>
      <c r="I16" s="37"/>
      <c r="J16" s="38"/>
    </row>
    <row r="17">
      <c r="A17" s="29" t="s">
        <v>25</v>
      </c>
      <c r="B17" s="29">
        <v>3</v>
      </c>
      <c r="C17" s="30" t="s">
        <v>427</v>
      </c>
      <c r="D17" s="29" t="s">
        <v>27</v>
      </c>
      <c r="E17" s="31" t="s">
        <v>428</v>
      </c>
      <c r="F17" s="32" t="s">
        <v>210</v>
      </c>
      <c r="G17" s="33">
        <v>2</v>
      </c>
      <c r="H17" s="34">
        <v>0</v>
      </c>
      <c r="I17" s="34">
        <f>ROUND(G17*H17,P4)</f>
        <v>0</v>
      </c>
      <c r="J17" s="29"/>
      <c r="O17" s="35">
        <f>I17*0.21</f>
        <v>0</v>
      </c>
      <c r="P17">
        <v>3</v>
      </c>
    </row>
    <row r="18">
      <c r="A18" s="29" t="s">
        <v>30</v>
      </c>
      <c r="B18" s="36"/>
      <c r="C18" s="37"/>
      <c r="D18" s="37"/>
      <c r="E18" s="40" t="s">
        <v>27</v>
      </c>
      <c r="F18" s="37"/>
      <c r="G18" s="37"/>
      <c r="H18" s="37"/>
      <c r="I18" s="37"/>
      <c r="J18" s="38"/>
    </row>
    <row r="19" ht="30">
      <c r="A19" s="29" t="s">
        <v>34</v>
      </c>
      <c r="B19" s="36"/>
      <c r="C19" s="37"/>
      <c r="D19" s="37"/>
      <c r="E19" s="31" t="s">
        <v>429</v>
      </c>
      <c r="F19" s="37"/>
      <c r="G19" s="37"/>
      <c r="H19" s="37"/>
      <c r="I19" s="37"/>
      <c r="J19" s="38"/>
    </row>
    <row r="20">
      <c r="A20" s="29" t="s">
        <v>25</v>
      </c>
      <c r="B20" s="29">
        <v>4</v>
      </c>
      <c r="C20" s="30" t="s">
        <v>430</v>
      </c>
      <c r="D20" s="29" t="s">
        <v>27</v>
      </c>
      <c r="E20" s="31" t="s">
        <v>431</v>
      </c>
      <c r="F20" s="32" t="s">
        <v>420</v>
      </c>
      <c r="G20" s="33">
        <v>1</v>
      </c>
      <c r="H20" s="34">
        <v>0</v>
      </c>
      <c r="I20" s="34">
        <f>ROUND(G20*H20,P4)</f>
        <v>0</v>
      </c>
      <c r="J20" s="29"/>
      <c r="O20" s="35">
        <f>I20*0.21</f>
        <v>0</v>
      </c>
      <c r="P20">
        <v>3</v>
      </c>
    </row>
    <row r="21">
      <c r="A21" s="29" t="s">
        <v>30</v>
      </c>
      <c r="B21" s="36"/>
      <c r="C21" s="37"/>
      <c r="D21" s="37"/>
      <c r="E21" s="31" t="s">
        <v>432</v>
      </c>
      <c r="F21" s="37"/>
      <c r="G21" s="37"/>
      <c r="H21" s="37"/>
      <c r="I21" s="37"/>
      <c r="J21" s="38"/>
    </row>
    <row r="22">
      <c r="A22" s="29" t="s">
        <v>32</v>
      </c>
      <c r="B22" s="36"/>
      <c r="C22" s="37"/>
      <c r="D22" s="37"/>
      <c r="E22" s="39" t="s">
        <v>433</v>
      </c>
      <c r="F22" s="37"/>
      <c r="G22" s="37"/>
      <c r="H22" s="37"/>
      <c r="I22" s="37"/>
      <c r="J22" s="38"/>
    </row>
    <row r="23">
      <c r="A23" s="29" t="s">
        <v>34</v>
      </c>
      <c r="B23" s="36"/>
      <c r="C23" s="37"/>
      <c r="D23" s="37"/>
      <c r="E23" s="40" t="s">
        <v>27</v>
      </c>
      <c r="F23" s="37"/>
      <c r="G23" s="37"/>
      <c r="H23" s="37"/>
      <c r="I23" s="37"/>
      <c r="J23" s="38"/>
    </row>
    <row r="24" ht="30">
      <c r="A24" s="29" t="s">
        <v>25</v>
      </c>
      <c r="B24" s="29">
        <v>5</v>
      </c>
      <c r="C24" s="30" t="s">
        <v>434</v>
      </c>
      <c r="D24" s="29" t="s">
        <v>27</v>
      </c>
      <c r="E24" s="31" t="s">
        <v>435</v>
      </c>
      <c r="F24" s="32" t="s">
        <v>210</v>
      </c>
      <c r="G24" s="33">
        <v>26</v>
      </c>
      <c r="H24" s="34">
        <v>0</v>
      </c>
      <c r="I24" s="34">
        <f>ROUND(G24*H24,P4)</f>
        <v>0</v>
      </c>
      <c r="J24" s="29"/>
      <c r="O24" s="35">
        <f>I24*0.21</f>
        <v>0</v>
      </c>
      <c r="P24">
        <v>3</v>
      </c>
    </row>
    <row r="25">
      <c r="A25" s="29" t="s">
        <v>30</v>
      </c>
      <c r="B25" s="36"/>
      <c r="C25" s="37"/>
      <c r="D25" s="37"/>
      <c r="E25" s="31" t="s">
        <v>436</v>
      </c>
      <c r="F25" s="37"/>
      <c r="G25" s="37"/>
      <c r="H25" s="37"/>
      <c r="I25" s="37"/>
      <c r="J25" s="38"/>
    </row>
    <row r="26">
      <c r="A26" s="29" t="s">
        <v>32</v>
      </c>
      <c r="B26" s="36"/>
      <c r="C26" s="37"/>
      <c r="D26" s="37"/>
      <c r="E26" s="39" t="s">
        <v>437</v>
      </c>
      <c r="F26" s="37"/>
      <c r="G26" s="37"/>
      <c r="H26" s="37"/>
      <c r="I26" s="37"/>
      <c r="J26" s="38"/>
    </row>
    <row r="27" ht="75">
      <c r="A27" s="29" t="s">
        <v>34</v>
      </c>
      <c r="B27" s="36"/>
      <c r="C27" s="37"/>
      <c r="D27" s="37"/>
      <c r="E27" s="31" t="s">
        <v>426</v>
      </c>
      <c r="F27" s="37"/>
      <c r="G27" s="37"/>
      <c r="H27" s="37"/>
      <c r="I27" s="37"/>
      <c r="J27" s="38"/>
    </row>
    <row r="28">
      <c r="A28" s="29" t="s">
        <v>25</v>
      </c>
      <c r="B28" s="29">
        <v>6</v>
      </c>
      <c r="C28" s="30" t="s">
        <v>438</v>
      </c>
      <c r="D28" s="29" t="s">
        <v>27</v>
      </c>
      <c r="E28" s="31" t="s">
        <v>439</v>
      </c>
      <c r="F28" s="32" t="s">
        <v>210</v>
      </c>
      <c r="G28" s="33">
        <v>26</v>
      </c>
      <c r="H28" s="34">
        <v>0</v>
      </c>
      <c r="I28" s="34">
        <f>ROUND(G28*H28,P4)</f>
        <v>0</v>
      </c>
      <c r="J28" s="29"/>
      <c r="O28" s="35">
        <f>I28*0.21</f>
        <v>0</v>
      </c>
      <c r="P28">
        <v>3</v>
      </c>
    </row>
    <row r="29">
      <c r="A29" s="29" t="s">
        <v>30</v>
      </c>
      <c r="B29" s="36"/>
      <c r="C29" s="37"/>
      <c r="D29" s="37"/>
      <c r="E29" s="40" t="s">
        <v>27</v>
      </c>
      <c r="F29" s="37"/>
      <c r="G29" s="37"/>
      <c r="H29" s="37"/>
      <c r="I29" s="37"/>
      <c r="J29" s="38"/>
    </row>
    <row r="30" ht="30">
      <c r="A30" s="29" t="s">
        <v>34</v>
      </c>
      <c r="B30" s="36"/>
      <c r="C30" s="37"/>
      <c r="D30" s="37"/>
      <c r="E30" s="31" t="s">
        <v>429</v>
      </c>
      <c r="F30" s="37"/>
      <c r="G30" s="37"/>
      <c r="H30" s="37"/>
      <c r="I30" s="37"/>
      <c r="J30" s="38"/>
    </row>
    <row r="31">
      <c r="A31" s="29" t="s">
        <v>25</v>
      </c>
      <c r="B31" s="29">
        <v>7</v>
      </c>
      <c r="C31" s="30" t="s">
        <v>440</v>
      </c>
      <c r="D31" s="29" t="s">
        <v>27</v>
      </c>
      <c r="E31" s="31" t="s">
        <v>441</v>
      </c>
      <c r="F31" s="32" t="s">
        <v>420</v>
      </c>
      <c r="G31" s="33">
        <v>1</v>
      </c>
      <c r="H31" s="34">
        <v>0</v>
      </c>
      <c r="I31" s="34">
        <f>ROUND(G31*H31,P4)</f>
        <v>0</v>
      </c>
      <c r="J31" s="29"/>
      <c r="O31" s="35">
        <f>I31*0.21</f>
        <v>0</v>
      </c>
      <c r="P31">
        <v>3</v>
      </c>
    </row>
    <row r="32">
      <c r="A32" s="29" t="s">
        <v>30</v>
      </c>
      <c r="B32" s="36"/>
      <c r="C32" s="37"/>
      <c r="D32" s="37"/>
      <c r="E32" s="31" t="s">
        <v>432</v>
      </c>
      <c r="F32" s="37"/>
      <c r="G32" s="37"/>
      <c r="H32" s="37"/>
      <c r="I32" s="37"/>
      <c r="J32" s="38"/>
    </row>
    <row r="33">
      <c r="A33" s="29" t="s">
        <v>32</v>
      </c>
      <c r="B33" s="36"/>
      <c r="C33" s="37"/>
      <c r="D33" s="37"/>
      <c r="E33" s="39" t="s">
        <v>433</v>
      </c>
      <c r="F33" s="37"/>
      <c r="G33" s="37"/>
      <c r="H33" s="37"/>
      <c r="I33" s="37"/>
      <c r="J33" s="38"/>
    </row>
    <row r="34">
      <c r="A34" s="29" t="s">
        <v>34</v>
      </c>
      <c r="B34" s="36"/>
      <c r="C34" s="37"/>
      <c r="D34" s="37"/>
      <c r="E34" s="40" t="s">
        <v>27</v>
      </c>
      <c r="F34" s="37"/>
      <c r="G34" s="37"/>
      <c r="H34" s="37"/>
      <c r="I34" s="37"/>
      <c r="J34" s="38"/>
    </row>
    <row r="35" ht="30">
      <c r="A35" s="29" t="s">
        <v>25</v>
      </c>
      <c r="B35" s="29">
        <v>8</v>
      </c>
      <c r="C35" s="30" t="s">
        <v>442</v>
      </c>
      <c r="D35" s="29" t="s">
        <v>27</v>
      </c>
      <c r="E35" s="31" t="s">
        <v>443</v>
      </c>
      <c r="F35" s="32" t="s">
        <v>210</v>
      </c>
      <c r="G35" s="33">
        <v>13</v>
      </c>
      <c r="H35" s="34">
        <v>0</v>
      </c>
      <c r="I35" s="34">
        <f>ROUND(G35*H35,P4)</f>
        <v>0</v>
      </c>
      <c r="J35" s="29"/>
      <c r="O35" s="35">
        <f>I35*0.21</f>
        <v>0</v>
      </c>
      <c r="P35">
        <v>3</v>
      </c>
    </row>
    <row r="36">
      <c r="A36" s="29" t="s">
        <v>30</v>
      </c>
      <c r="B36" s="36"/>
      <c r="C36" s="37"/>
      <c r="D36" s="37"/>
      <c r="E36" s="40" t="s">
        <v>27</v>
      </c>
      <c r="F36" s="37"/>
      <c r="G36" s="37"/>
      <c r="H36" s="37"/>
      <c r="I36" s="37"/>
      <c r="J36" s="38"/>
    </row>
    <row r="37" ht="90">
      <c r="A37" s="29" t="s">
        <v>32</v>
      </c>
      <c r="B37" s="36"/>
      <c r="C37" s="37"/>
      <c r="D37" s="37"/>
      <c r="E37" s="39" t="s">
        <v>444</v>
      </c>
      <c r="F37" s="37"/>
      <c r="G37" s="37"/>
      <c r="H37" s="37"/>
      <c r="I37" s="37"/>
      <c r="J37" s="38"/>
    </row>
    <row r="38" ht="45">
      <c r="A38" s="29" t="s">
        <v>34</v>
      </c>
      <c r="B38" s="36"/>
      <c r="C38" s="37"/>
      <c r="D38" s="37"/>
      <c r="E38" s="31" t="s">
        <v>445</v>
      </c>
      <c r="F38" s="37"/>
      <c r="G38" s="37"/>
      <c r="H38" s="37"/>
      <c r="I38" s="37"/>
      <c r="J38" s="38"/>
    </row>
    <row r="39" ht="30">
      <c r="A39" s="29" t="s">
        <v>25</v>
      </c>
      <c r="B39" s="29">
        <v>9</v>
      </c>
      <c r="C39" s="30" t="s">
        <v>446</v>
      </c>
      <c r="D39" s="29" t="s">
        <v>27</v>
      </c>
      <c r="E39" s="31" t="s">
        <v>447</v>
      </c>
      <c r="F39" s="32" t="s">
        <v>210</v>
      </c>
      <c r="G39" s="33">
        <v>13</v>
      </c>
      <c r="H39" s="34">
        <v>0</v>
      </c>
      <c r="I39" s="34">
        <f>ROUND(G39*H39,P4)</f>
        <v>0</v>
      </c>
      <c r="J39" s="29"/>
      <c r="O39" s="35">
        <f>I39*0.21</f>
        <v>0</v>
      </c>
      <c r="P39">
        <v>3</v>
      </c>
    </row>
    <row r="40">
      <c r="A40" s="29" t="s">
        <v>30</v>
      </c>
      <c r="B40" s="36"/>
      <c r="C40" s="37"/>
      <c r="D40" s="37"/>
      <c r="E40" s="40" t="s">
        <v>27</v>
      </c>
      <c r="F40" s="37"/>
      <c r="G40" s="37"/>
      <c r="H40" s="37"/>
      <c r="I40" s="37"/>
      <c r="J40" s="38"/>
    </row>
    <row r="41" ht="30">
      <c r="A41" s="29" t="s">
        <v>34</v>
      </c>
      <c r="B41" s="36"/>
      <c r="C41" s="37"/>
      <c r="D41" s="37"/>
      <c r="E41" s="31" t="s">
        <v>448</v>
      </c>
      <c r="F41" s="37"/>
      <c r="G41" s="37"/>
      <c r="H41" s="37"/>
      <c r="I41" s="37"/>
      <c r="J41" s="38"/>
    </row>
    <row r="42" ht="30">
      <c r="A42" s="29" t="s">
        <v>25</v>
      </c>
      <c r="B42" s="29">
        <v>10</v>
      </c>
      <c r="C42" s="30" t="s">
        <v>449</v>
      </c>
      <c r="D42" s="29" t="s">
        <v>27</v>
      </c>
      <c r="E42" s="31" t="s">
        <v>450</v>
      </c>
      <c r="F42" s="32" t="s">
        <v>420</v>
      </c>
      <c r="G42" s="33">
        <v>1</v>
      </c>
      <c r="H42" s="34">
        <v>0</v>
      </c>
      <c r="I42" s="34">
        <f>ROUND(G42*H42,P4)</f>
        <v>0</v>
      </c>
      <c r="J42" s="29"/>
      <c r="O42" s="35">
        <f>I42*0.21</f>
        <v>0</v>
      </c>
      <c r="P42">
        <v>3</v>
      </c>
    </row>
    <row r="43">
      <c r="A43" s="29" t="s">
        <v>30</v>
      </c>
      <c r="B43" s="36"/>
      <c r="C43" s="37"/>
      <c r="D43" s="37"/>
      <c r="E43" s="31" t="s">
        <v>432</v>
      </c>
      <c r="F43" s="37"/>
      <c r="G43" s="37"/>
      <c r="H43" s="37"/>
      <c r="I43" s="37"/>
      <c r="J43" s="38"/>
    </row>
    <row r="44">
      <c r="A44" s="29" t="s">
        <v>32</v>
      </c>
      <c r="B44" s="36"/>
      <c r="C44" s="37"/>
      <c r="D44" s="37"/>
      <c r="E44" s="39" t="s">
        <v>433</v>
      </c>
      <c r="F44" s="37"/>
      <c r="G44" s="37"/>
      <c r="H44" s="37"/>
      <c r="I44" s="37"/>
      <c r="J44" s="38"/>
    </row>
    <row r="45">
      <c r="A45" s="29" t="s">
        <v>34</v>
      </c>
      <c r="B45" s="36"/>
      <c r="C45" s="37"/>
      <c r="D45" s="37"/>
      <c r="E45" s="40" t="s">
        <v>27</v>
      </c>
      <c r="F45" s="37"/>
      <c r="G45" s="37"/>
      <c r="H45" s="37"/>
      <c r="I45" s="37"/>
      <c r="J45" s="38"/>
    </row>
    <row r="46" ht="30">
      <c r="A46" s="29" t="s">
        <v>25</v>
      </c>
      <c r="B46" s="29">
        <v>11</v>
      </c>
      <c r="C46" s="30" t="s">
        <v>451</v>
      </c>
      <c r="D46" s="29" t="s">
        <v>27</v>
      </c>
      <c r="E46" s="31" t="s">
        <v>452</v>
      </c>
      <c r="F46" s="32" t="s">
        <v>210</v>
      </c>
      <c r="G46" s="33">
        <v>2</v>
      </c>
      <c r="H46" s="34">
        <v>0</v>
      </c>
      <c r="I46" s="34">
        <f>ROUND(G46*H46,P4)</f>
        <v>0</v>
      </c>
      <c r="J46" s="29"/>
      <c r="O46" s="35">
        <f>I46*0.21</f>
        <v>0</v>
      </c>
      <c r="P46">
        <v>3</v>
      </c>
    </row>
    <row r="47">
      <c r="A47" s="29" t="s">
        <v>30</v>
      </c>
      <c r="B47" s="36"/>
      <c r="C47" s="37"/>
      <c r="D47" s="37"/>
      <c r="E47" s="40" t="s">
        <v>27</v>
      </c>
      <c r="F47" s="37"/>
      <c r="G47" s="37"/>
      <c r="H47" s="37"/>
      <c r="I47" s="37"/>
      <c r="J47" s="38"/>
    </row>
    <row r="48">
      <c r="A48" s="29" t="s">
        <v>32</v>
      </c>
      <c r="B48" s="36"/>
      <c r="C48" s="37"/>
      <c r="D48" s="37"/>
      <c r="E48" s="39" t="s">
        <v>453</v>
      </c>
      <c r="F48" s="37"/>
      <c r="G48" s="37"/>
      <c r="H48" s="37"/>
      <c r="I48" s="37"/>
      <c r="J48" s="38"/>
    </row>
    <row r="49" ht="45">
      <c r="A49" s="29" t="s">
        <v>34</v>
      </c>
      <c r="B49" s="36"/>
      <c r="C49" s="37"/>
      <c r="D49" s="37"/>
      <c r="E49" s="31" t="s">
        <v>445</v>
      </c>
      <c r="F49" s="37"/>
      <c r="G49" s="37"/>
      <c r="H49" s="37"/>
      <c r="I49" s="37"/>
      <c r="J49" s="38"/>
    </row>
    <row r="50" ht="30">
      <c r="A50" s="29" t="s">
        <v>25</v>
      </c>
      <c r="B50" s="29">
        <v>12</v>
      </c>
      <c r="C50" s="30" t="s">
        <v>454</v>
      </c>
      <c r="D50" s="29" t="s">
        <v>27</v>
      </c>
      <c r="E50" s="31" t="s">
        <v>455</v>
      </c>
      <c r="F50" s="32" t="s">
        <v>210</v>
      </c>
      <c r="G50" s="33">
        <v>2</v>
      </c>
      <c r="H50" s="34">
        <v>0</v>
      </c>
      <c r="I50" s="34">
        <f>ROUND(G50*H50,P4)</f>
        <v>0</v>
      </c>
      <c r="J50" s="29"/>
      <c r="O50" s="35">
        <f>I50*0.21</f>
        <v>0</v>
      </c>
      <c r="P50">
        <v>3</v>
      </c>
    </row>
    <row r="51">
      <c r="A51" s="29" t="s">
        <v>30</v>
      </c>
      <c r="B51" s="36"/>
      <c r="C51" s="37"/>
      <c r="D51" s="37"/>
      <c r="E51" s="40" t="s">
        <v>27</v>
      </c>
      <c r="F51" s="37"/>
      <c r="G51" s="37"/>
      <c r="H51" s="37"/>
      <c r="I51" s="37"/>
      <c r="J51" s="38"/>
    </row>
    <row r="52" ht="30">
      <c r="A52" s="29" t="s">
        <v>34</v>
      </c>
      <c r="B52" s="36"/>
      <c r="C52" s="37"/>
      <c r="D52" s="37"/>
      <c r="E52" s="31" t="s">
        <v>448</v>
      </c>
      <c r="F52" s="37"/>
      <c r="G52" s="37"/>
      <c r="H52" s="37"/>
      <c r="I52" s="37"/>
      <c r="J52" s="38"/>
    </row>
    <row r="53">
      <c r="A53" s="29" t="s">
        <v>25</v>
      </c>
      <c r="B53" s="29">
        <v>13</v>
      </c>
      <c r="C53" s="30" t="s">
        <v>456</v>
      </c>
      <c r="D53" s="29" t="s">
        <v>27</v>
      </c>
      <c r="E53" s="31" t="s">
        <v>457</v>
      </c>
      <c r="F53" s="32" t="s">
        <v>420</v>
      </c>
      <c r="G53" s="33">
        <v>1</v>
      </c>
      <c r="H53" s="34">
        <v>0</v>
      </c>
      <c r="I53" s="34">
        <f>ROUND(G53*H53,P4)</f>
        <v>0</v>
      </c>
      <c r="J53" s="29"/>
      <c r="O53" s="35">
        <f>I53*0.21</f>
        <v>0</v>
      </c>
      <c r="P53">
        <v>3</v>
      </c>
    </row>
    <row r="54">
      <c r="A54" s="29" t="s">
        <v>30</v>
      </c>
      <c r="B54" s="36"/>
      <c r="C54" s="37"/>
      <c r="D54" s="37"/>
      <c r="E54" s="31" t="s">
        <v>432</v>
      </c>
      <c r="F54" s="37"/>
      <c r="G54" s="37"/>
      <c r="H54" s="37"/>
      <c r="I54" s="37"/>
      <c r="J54" s="38"/>
    </row>
    <row r="55">
      <c r="A55" s="29" t="s">
        <v>32</v>
      </c>
      <c r="B55" s="36"/>
      <c r="C55" s="37"/>
      <c r="D55" s="37"/>
      <c r="E55" s="39" t="s">
        <v>433</v>
      </c>
      <c r="F55" s="37"/>
      <c r="G55" s="37"/>
      <c r="H55" s="37"/>
      <c r="I55" s="37"/>
      <c r="J55" s="38"/>
    </row>
    <row r="56">
      <c r="A56" s="29" t="s">
        <v>34</v>
      </c>
      <c r="B56" s="36"/>
      <c r="C56" s="37"/>
      <c r="D56" s="37"/>
      <c r="E56" s="40" t="s">
        <v>27</v>
      </c>
      <c r="F56" s="37"/>
      <c r="G56" s="37"/>
      <c r="H56" s="37"/>
      <c r="I56" s="37"/>
      <c r="J56" s="38"/>
    </row>
    <row r="57">
      <c r="A57" s="29" t="s">
        <v>25</v>
      </c>
      <c r="B57" s="29">
        <v>14</v>
      </c>
      <c r="C57" s="30" t="s">
        <v>458</v>
      </c>
      <c r="D57" s="29" t="s">
        <v>27</v>
      </c>
      <c r="E57" s="31" t="s">
        <v>459</v>
      </c>
      <c r="F57" s="32" t="s">
        <v>210</v>
      </c>
      <c r="G57" s="33">
        <v>17</v>
      </c>
      <c r="H57" s="34">
        <v>0</v>
      </c>
      <c r="I57" s="34">
        <f>ROUND(G57*H57,P4)</f>
        <v>0</v>
      </c>
      <c r="J57" s="29"/>
      <c r="O57" s="35">
        <f>I57*0.21</f>
        <v>0</v>
      </c>
      <c r="P57">
        <v>3</v>
      </c>
    </row>
    <row r="58">
      <c r="A58" s="29" t="s">
        <v>30</v>
      </c>
      <c r="B58" s="36"/>
      <c r="C58" s="37"/>
      <c r="D58" s="37"/>
      <c r="E58" s="40" t="s">
        <v>27</v>
      </c>
      <c r="F58" s="37"/>
      <c r="G58" s="37"/>
      <c r="H58" s="37"/>
      <c r="I58" s="37"/>
      <c r="J58" s="38"/>
    </row>
    <row r="59" ht="105">
      <c r="A59" s="29" t="s">
        <v>32</v>
      </c>
      <c r="B59" s="36"/>
      <c r="C59" s="37"/>
      <c r="D59" s="37"/>
      <c r="E59" s="39" t="s">
        <v>460</v>
      </c>
      <c r="F59" s="37"/>
      <c r="G59" s="37"/>
      <c r="H59" s="37"/>
      <c r="I59" s="37"/>
      <c r="J59" s="38"/>
    </row>
    <row r="60" ht="75">
      <c r="A60" s="29" t="s">
        <v>34</v>
      </c>
      <c r="B60" s="36"/>
      <c r="C60" s="37"/>
      <c r="D60" s="37"/>
      <c r="E60" s="31" t="s">
        <v>461</v>
      </c>
      <c r="F60" s="37"/>
      <c r="G60" s="37"/>
      <c r="H60" s="37"/>
      <c r="I60" s="37"/>
      <c r="J60" s="38"/>
    </row>
    <row r="61">
      <c r="A61" s="29" t="s">
        <v>25</v>
      </c>
      <c r="B61" s="29">
        <v>15</v>
      </c>
      <c r="C61" s="30" t="s">
        <v>462</v>
      </c>
      <c r="D61" s="29" t="s">
        <v>27</v>
      </c>
      <c r="E61" s="31" t="s">
        <v>463</v>
      </c>
      <c r="F61" s="32" t="s">
        <v>210</v>
      </c>
      <c r="G61" s="33">
        <v>17</v>
      </c>
      <c r="H61" s="34">
        <v>0</v>
      </c>
      <c r="I61" s="34">
        <f>ROUND(G61*H61,P4)</f>
        <v>0</v>
      </c>
      <c r="J61" s="29"/>
      <c r="O61" s="35">
        <f>I61*0.21</f>
        <v>0</v>
      </c>
      <c r="P61">
        <v>3</v>
      </c>
    </row>
    <row r="62">
      <c r="A62" s="29" t="s">
        <v>30</v>
      </c>
      <c r="B62" s="36"/>
      <c r="C62" s="37"/>
      <c r="D62" s="37"/>
      <c r="E62" s="40" t="s">
        <v>27</v>
      </c>
      <c r="F62" s="37"/>
      <c r="G62" s="37"/>
      <c r="H62" s="37"/>
      <c r="I62" s="37"/>
      <c r="J62" s="38"/>
    </row>
    <row r="63" ht="30">
      <c r="A63" s="29" t="s">
        <v>34</v>
      </c>
      <c r="B63" s="36"/>
      <c r="C63" s="37"/>
      <c r="D63" s="37"/>
      <c r="E63" s="31" t="s">
        <v>448</v>
      </c>
      <c r="F63" s="37"/>
      <c r="G63" s="37"/>
      <c r="H63" s="37"/>
      <c r="I63" s="37"/>
      <c r="J63" s="38"/>
    </row>
    <row r="64">
      <c r="A64" s="29" t="s">
        <v>25</v>
      </c>
      <c r="B64" s="29">
        <v>16</v>
      </c>
      <c r="C64" s="30" t="s">
        <v>464</v>
      </c>
      <c r="D64" s="29" t="s">
        <v>27</v>
      </c>
      <c r="E64" s="31" t="s">
        <v>465</v>
      </c>
      <c r="F64" s="32" t="s">
        <v>420</v>
      </c>
      <c r="G64" s="33">
        <v>1</v>
      </c>
      <c r="H64" s="34">
        <v>0</v>
      </c>
      <c r="I64" s="34">
        <f>ROUND(G64*H64,P4)</f>
        <v>0</v>
      </c>
      <c r="J64" s="29"/>
      <c r="O64" s="35">
        <f>I64*0.21</f>
        <v>0</v>
      </c>
      <c r="P64">
        <v>3</v>
      </c>
    </row>
    <row r="65">
      <c r="A65" s="29" t="s">
        <v>30</v>
      </c>
      <c r="B65" s="36"/>
      <c r="C65" s="37"/>
      <c r="D65" s="37"/>
      <c r="E65" s="31" t="s">
        <v>432</v>
      </c>
      <c r="F65" s="37"/>
      <c r="G65" s="37"/>
      <c r="H65" s="37"/>
      <c r="I65" s="37"/>
      <c r="J65" s="38"/>
    </row>
    <row r="66">
      <c r="A66" s="29" t="s">
        <v>32</v>
      </c>
      <c r="B66" s="36"/>
      <c r="C66" s="37"/>
      <c r="D66" s="37"/>
      <c r="E66" s="39" t="s">
        <v>433</v>
      </c>
      <c r="F66" s="37"/>
      <c r="G66" s="37"/>
      <c r="H66" s="37"/>
      <c r="I66" s="37"/>
      <c r="J66" s="38"/>
    </row>
    <row r="67">
      <c r="A67" s="29" t="s">
        <v>34</v>
      </c>
      <c r="B67" s="44"/>
      <c r="C67" s="45"/>
      <c r="D67" s="45"/>
      <c r="E67" s="47" t="s">
        <v>27</v>
      </c>
      <c r="F67" s="45"/>
      <c r="G67" s="45"/>
      <c r="H67" s="45"/>
      <c r="I67" s="45"/>
      <c r="J67" s="46"/>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ht="30">
      <c r="A3" s="10" t="s">
        <v>3</v>
      </c>
      <c r="B3" s="11" t="s">
        <v>4</v>
      </c>
      <c r="C3" s="12" t="s">
        <v>5</v>
      </c>
      <c r="D3" s="13"/>
      <c r="E3" s="14" t="s">
        <v>6</v>
      </c>
      <c r="F3" s="7"/>
      <c r="G3" s="7"/>
      <c r="H3" s="15" t="s">
        <v>466</v>
      </c>
      <c r="I3" s="16">
        <f>SUMIFS(I8:I53,A8:A53,"SD")</f>
        <v>0</v>
      </c>
      <c r="J3" s="9"/>
      <c r="O3">
        <v>0</v>
      </c>
      <c r="P3">
        <v>2</v>
      </c>
    </row>
    <row r="4">
      <c r="A4" s="10" t="s">
        <v>8</v>
      </c>
      <c r="B4" s="11" t="s">
        <v>9</v>
      </c>
      <c r="C4" s="12" t="s">
        <v>466</v>
      </c>
      <c r="D4" s="13"/>
      <c r="E4" s="14" t="s">
        <v>467</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SUMIFS(I9:I53,A9:A53,"P")</f>
        <v>0</v>
      </c>
      <c r="J8" s="28"/>
    </row>
    <row r="9">
      <c r="A9" s="29" t="s">
        <v>25</v>
      </c>
      <c r="B9" s="29">
        <v>1</v>
      </c>
      <c r="C9" s="30" t="s">
        <v>468</v>
      </c>
      <c r="D9" s="29" t="s">
        <v>469</v>
      </c>
      <c r="E9" s="31" t="s">
        <v>470</v>
      </c>
      <c r="F9" s="32" t="s">
        <v>420</v>
      </c>
      <c r="G9" s="33">
        <v>1</v>
      </c>
      <c r="H9" s="34">
        <v>0</v>
      </c>
      <c r="I9" s="34">
        <f>ROUND(G9*H9,P4)</f>
        <v>0</v>
      </c>
      <c r="J9" s="29"/>
      <c r="O9" s="35">
        <f>I9*0.21</f>
        <v>0</v>
      </c>
      <c r="P9">
        <v>3</v>
      </c>
    </row>
    <row r="10" ht="120">
      <c r="A10" s="29" t="s">
        <v>30</v>
      </c>
      <c r="B10" s="36"/>
      <c r="C10" s="37"/>
      <c r="D10" s="37"/>
      <c r="E10" s="31" t="s">
        <v>471</v>
      </c>
      <c r="F10" s="37"/>
      <c r="G10" s="37"/>
      <c r="H10" s="37"/>
      <c r="I10" s="37"/>
      <c r="J10" s="38"/>
    </row>
    <row r="11" ht="60">
      <c r="A11" s="29" t="s">
        <v>34</v>
      </c>
      <c r="B11" s="36"/>
      <c r="C11" s="37"/>
      <c r="D11" s="37"/>
      <c r="E11" s="31" t="s">
        <v>472</v>
      </c>
      <c r="F11" s="37"/>
      <c r="G11" s="37"/>
      <c r="H11" s="37"/>
      <c r="I11" s="37"/>
      <c r="J11" s="38"/>
    </row>
    <row r="12">
      <c r="A12" s="29" t="s">
        <v>25</v>
      </c>
      <c r="B12" s="29">
        <v>2</v>
      </c>
      <c r="C12" s="30" t="s">
        <v>473</v>
      </c>
      <c r="D12" s="29" t="s">
        <v>469</v>
      </c>
      <c r="E12" s="31" t="s">
        <v>474</v>
      </c>
      <c r="F12" s="32" t="s">
        <v>420</v>
      </c>
      <c r="G12" s="33">
        <v>1</v>
      </c>
      <c r="H12" s="34">
        <v>0</v>
      </c>
      <c r="I12" s="34">
        <f>ROUND(G12*H12,P4)</f>
        <v>0</v>
      </c>
      <c r="J12" s="29"/>
      <c r="O12" s="35">
        <f>I12*0.21</f>
        <v>0</v>
      </c>
      <c r="P12">
        <v>3</v>
      </c>
    </row>
    <row r="13" ht="60">
      <c r="A13" s="29" t="s">
        <v>30</v>
      </c>
      <c r="B13" s="36"/>
      <c r="C13" s="37"/>
      <c r="D13" s="37"/>
      <c r="E13" s="31" t="s">
        <v>475</v>
      </c>
      <c r="F13" s="37"/>
      <c r="G13" s="37"/>
      <c r="H13" s="37"/>
      <c r="I13" s="37"/>
      <c r="J13" s="38"/>
    </row>
    <row r="14" ht="60">
      <c r="A14" s="29" t="s">
        <v>34</v>
      </c>
      <c r="B14" s="36"/>
      <c r="C14" s="37"/>
      <c r="D14" s="37"/>
      <c r="E14" s="31" t="s">
        <v>476</v>
      </c>
      <c r="F14" s="37"/>
      <c r="G14" s="37"/>
      <c r="H14" s="37"/>
      <c r="I14" s="37"/>
      <c r="J14" s="38"/>
    </row>
    <row r="15">
      <c r="A15" s="29" t="s">
        <v>25</v>
      </c>
      <c r="B15" s="29">
        <v>3</v>
      </c>
      <c r="C15" s="30" t="s">
        <v>473</v>
      </c>
      <c r="D15" s="29" t="s">
        <v>477</v>
      </c>
      <c r="E15" s="31" t="s">
        <v>474</v>
      </c>
      <c r="F15" s="32" t="s">
        <v>420</v>
      </c>
      <c r="G15" s="33">
        <v>1</v>
      </c>
      <c r="H15" s="34">
        <v>0</v>
      </c>
      <c r="I15" s="34">
        <f>ROUND(G15*H15,P4)</f>
        <v>0</v>
      </c>
      <c r="J15" s="29"/>
      <c r="O15" s="35">
        <f>I15*0.21</f>
        <v>0</v>
      </c>
      <c r="P15">
        <v>3</v>
      </c>
    </row>
    <row r="16" ht="120">
      <c r="A16" s="29" t="s">
        <v>30</v>
      </c>
      <c r="B16" s="36"/>
      <c r="C16" s="37"/>
      <c r="D16" s="37"/>
      <c r="E16" s="31" t="s">
        <v>478</v>
      </c>
      <c r="F16" s="37"/>
      <c r="G16" s="37"/>
      <c r="H16" s="37"/>
      <c r="I16" s="37"/>
      <c r="J16" s="38"/>
    </row>
    <row r="17" ht="60">
      <c r="A17" s="29" t="s">
        <v>34</v>
      </c>
      <c r="B17" s="36"/>
      <c r="C17" s="37"/>
      <c r="D17" s="37"/>
      <c r="E17" s="31" t="s">
        <v>476</v>
      </c>
      <c r="F17" s="37"/>
      <c r="G17" s="37"/>
      <c r="H17" s="37"/>
      <c r="I17" s="37"/>
      <c r="J17" s="38"/>
    </row>
    <row r="18">
      <c r="A18" s="29" t="s">
        <v>25</v>
      </c>
      <c r="B18" s="29">
        <v>4</v>
      </c>
      <c r="C18" s="30" t="s">
        <v>473</v>
      </c>
      <c r="D18" s="29" t="s">
        <v>479</v>
      </c>
      <c r="E18" s="31" t="s">
        <v>474</v>
      </c>
      <c r="F18" s="32" t="s">
        <v>420</v>
      </c>
      <c r="G18" s="33">
        <v>1</v>
      </c>
      <c r="H18" s="34">
        <v>0</v>
      </c>
      <c r="I18" s="34">
        <f>ROUND(G18*H18,P4)</f>
        <v>0</v>
      </c>
      <c r="J18" s="29"/>
      <c r="O18" s="35">
        <f>I18*0.21</f>
        <v>0</v>
      </c>
      <c r="P18">
        <v>3</v>
      </c>
    </row>
    <row r="19" ht="315">
      <c r="A19" s="29" t="s">
        <v>30</v>
      </c>
      <c r="B19" s="36"/>
      <c r="C19" s="37"/>
      <c r="D19" s="37"/>
      <c r="E19" s="31" t="s">
        <v>480</v>
      </c>
      <c r="F19" s="37"/>
      <c r="G19" s="37"/>
      <c r="H19" s="37"/>
      <c r="I19" s="37"/>
      <c r="J19" s="38"/>
    </row>
    <row r="20" ht="60">
      <c r="A20" s="29" t="s">
        <v>34</v>
      </c>
      <c r="B20" s="36"/>
      <c r="C20" s="37"/>
      <c r="D20" s="37"/>
      <c r="E20" s="31" t="s">
        <v>476</v>
      </c>
      <c r="F20" s="37"/>
      <c r="G20" s="37"/>
      <c r="H20" s="37"/>
      <c r="I20" s="37"/>
      <c r="J20" s="38"/>
    </row>
    <row r="21">
      <c r="A21" s="29" t="s">
        <v>25</v>
      </c>
      <c r="B21" s="29">
        <v>5</v>
      </c>
      <c r="C21" s="30" t="s">
        <v>473</v>
      </c>
      <c r="D21" s="29" t="s">
        <v>481</v>
      </c>
      <c r="E21" s="31" t="s">
        <v>474</v>
      </c>
      <c r="F21" s="32" t="s">
        <v>420</v>
      </c>
      <c r="G21" s="33">
        <v>1</v>
      </c>
      <c r="H21" s="34">
        <v>0</v>
      </c>
      <c r="I21" s="34">
        <f>ROUND(G21*H21,P4)</f>
        <v>0</v>
      </c>
      <c r="J21" s="29"/>
      <c r="O21" s="35">
        <f>I21*0.21</f>
        <v>0</v>
      </c>
      <c r="P21">
        <v>3</v>
      </c>
    </row>
    <row r="22" ht="60">
      <c r="A22" s="29" t="s">
        <v>30</v>
      </c>
      <c r="B22" s="36"/>
      <c r="C22" s="37"/>
      <c r="D22" s="37"/>
      <c r="E22" s="31" t="s">
        <v>482</v>
      </c>
      <c r="F22" s="37"/>
      <c r="G22" s="37"/>
      <c r="H22" s="37"/>
      <c r="I22" s="37"/>
      <c r="J22" s="38"/>
    </row>
    <row r="23" ht="60">
      <c r="A23" s="29" t="s">
        <v>34</v>
      </c>
      <c r="B23" s="36"/>
      <c r="C23" s="37"/>
      <c r="D23" s="37"/>
      <c r="E23" s="31" t="s">
        <v>476</v>
      </c>
      <c r="F23" s="37"/>
      <c r="G23" s="37"/>
      <c r="H23" s="37"/>
      <c r="I23" s="37"/>
      <c r="J23" s="38"/>
    </row>
    <row r="24">
      <c r="A24" s="29" t="s">
        <v>25</v>
      </c>
      <c r="B24" s="29">
        <v>6</v>
      </c>
      <c r="C24" s="30" t="s">
        <v>473</v>
      </c>
      <c r="D24" s="29" t="s">
        <v>483</v>
      </c>
      <c r="E24" s="31" t="s">
        <v>474</v>
      </c>
      <c r="F24" s="32" t="s">
        <v>420</v>
      </c>
      <c r="G24" s="33">
        <v>1</v>
      </c>
      <c r="H24" s="34">
        <v>0</v>
      </c>
      <c r="I24" s="34">
        <f>ROUND(G24*H24,P4)</f>
        <v>0</v>
      </c>
      <c r="J24" s="29"/>
      <c r="O24" s="35">
        <f>I24*0.21</f>
        <v>0</v>
      </c>
      <c r="P24">
        <v>3</v>
      </c>
    </row>
    <row r="25" ht="135">
      <c r="A25" s="29" t="s">
        <v>30</v>
      </c>
      <c r="B25" s="36"/>
      <c r="C25" s="37"/>
      <c r="D25" s="37"/>
      <c r="E25" s="31" t="s">
        <v>484</v>
      </c>
      <c r="F25" s="37"/>
      <c r="G25" s="37"/>
      <c r="H25" s="37"/>
      <c r="I25" s="37"/>
      <c r="J25" s="38"/>
    </row>
    <row r="26" ht="60">
      <c r="A26" s="29" t="s">
        <v>34</v>
      </c>
      <c r="B26" s="36"/>
      <c r="C26" s="37"/>
      <c r="D26" s="37"/>
      <c r="E26" s="31" t="s">
        <v>476</v>
      </c>
      <c r="F26" s="37"/>
      <c r="G26" s="37"/>
      <c r="H26" s="37"/>
      <c r="I26" s="37"/>
      <c r="J26" s="38"/>
    </row>
    <row r="27">
      <c r="A27" s="29" t="s">
        <v>25</v>
      </c>
      <c r="B27" s="29">
        <v>7</v>
      </c>
      <c r="C27" s="30" t="s">
        <v>473</v>
      </c>
      <c r="D27" s="29" t="s">
        <v>485</v>
      </c>
      <c r="E27" s="31" t="s">
        <v>474</v>
      </c>
      <c r="F27" s="32" t="s">
        <v>420</v>
      </c>
      <c r="G27" s="33">
        <v>1</v>
      </c>
      <c r="H27" s="34">
        <v>0</v>
      </c>
      <c r="I27" s="34">
        <f>ROUND(G27*H27,P4)</f>
        <v>0</v>
      </c>
      <c r="J27" s="29"/>
      <c r="O27" s="35">
        <f>I27*0.21</f>
        <v>0</v>
      </c>
      <c r="P27">
        <v>3</v>
      </c>
    </row>
    <row r="28" ht="75">
      <c r="A28" s="29" t="s">
        <v>30</v>
      </c>
      <c r="B28" s="36"/>
      <c r="C28" s="37"/>
      <c r="D28" s="37"/>
      <c r="E28" s="31" t="s">
        <v>486</v>
      </c>
      <c r="F28" s="37"/>
      <c r="G28" s="37"/>
      <c r="H28" s="37"/>
      <c r="I28" s="37"/>
      <c r="J28" s="38"/>
    </row>
    <row r="29" ht="60">
      <c r="A29" s="29" t="s">
        <v>34</v>
      </c>
      <c r="B29" s="36"/>
      <c r="C29" s="37"/>
      <c r="D29" s="37"/>
      <c r="E29" s="31" t="s">
        <v>476</v>
      </c>
      <c r="F29" s="37"/>
      <c r="G29" s="37"/>
      <c r="H29" s="37"/>
      <c r="I29" s="37"/>
      <c r="J29" s="38"/>
    </row>
    <row r="30">
      <c r="A30" s="29" t="s">
        <v>25</v>
      </c>
      <c r="B30" s="29">
        <v>8</v>
      </c>
      <c r="C30" s="30" t="s">
        <v>487</v>
      </c>
      <c r="D30" s="29" t="s">
        <v>469</v>
      </c>
      <c r="E30" s="31" t="s">
        <v>488</v>
      </c>
      <c r="F30" s="32" t="s">
        <v>420</v>
      </c>
      <c r="G30" s="33">
        <v>1</v>
      </c>
      <c r="H30" s="34">
        <v>0</v>
      </c>
      <c r="I30" s="34">
        <f>ROUND(G30*H30,P4)</f>
        <v>0</v>
      </c>
      <c r="J30" s="29"/>
      <c r="O30" s="35">
        <f>I30*0.21</f>
        <v>0</v>
      </c>
      <c r="P30">
        <v>3</v>
      </c>
    </row>
    <row r="31" ht="30">
      <c r="A31" s="29" t="s">
        <v>30</v>
      </c>
      <c r="B31" s="36"/>
      <c r="C31" s="37"/>
      <c r="D31" s="37"/>
      <c r="E31" s="31" t="s">
        <v>489</v>
      </c>
      <c r="F31" s="37"/>
      <c r="G31" s="37"/>
      <c r="H31" s="37"/>
      <c r="I31" s="37"/>
      <c r="J31" s="38"/>
    </row>
    <row r="32" ht="60">
      <c r="A32" s="29" t="s">
        <v>34</v>
      </c>
      <c r="B32" s="36"/>
      <c r="C32" s="37"/>
      <c r="D32" s="37"/>
      <c r="E32" s="31" t="s">
        <v>476</v>
      </c>
      <c r="F32" s="37"/>
      <c r="G32" s="37"/>
      <c r="H32" s="37"/>
      <c r="I32" s="37"/>
      <c r="J32" s="38"/>
    </row>
    <row r="33">
      <c r="A33" s="29" t="s">
        <v>25</v>
      </c>
      <c r="B33" s="29">
        <v>9</v>
      </c>
      <c r="C33" s="30" t="s">
        <v>487</v>
      </c>
      <c r="D33" s="29" t="s">
        <v>477</v>
      </c>
      <c r="E33" s="31" t="s">
        <v>488</v>
      </c>
      <c r="F33" s="32" t="s">
        <v>420</v>
      </c>
      <c r="G33" s="33">
        <v>1</v>
      </c>
      <c r="H33" s="34">
        <v>0</v>
      </c>
      <c r="I33" s="34">
        <f>ROUND(G33*H33,P4)</f>
        <v>0</v>
      </c>
      <c r="J33" s="29"/>
      <c r="O33" s="35">
        <f>I33*0.21</f>
        <v>0</v>
      </c>
      <c r="P33">
        <v>3</v>
      </c>
    </row>
    <row r="34" ht="90">
      <c r="A34" s="29" t="s">
        <v>30</v>
      </c>
      <c r="B34" s="36"/>
      <c r="C34" s="37"/>
      <c r="D34" s="37"/>
      <c r="E34" s="31" t="s">
        <v>490</v>
      </c>
      <c r="F34" s="37"/>
      <c r="G34" s="37"/>
      <c r="H34" s="37"/>
      <c r="I34" s="37"/>
      <c r="J34" s="38"/>
    </row>
    <row r="35" ht="60">
      <c r="A35" s="29" t="s">
        <v>34</v>
      </c>
      <c r="B35" s="36"/>
      <c r="C35" s="37"/>
      <c r="D35" s="37"/>
      <c r="E35" s="31" t="s">
        <v>476</v>
      </c>
      <c r="F35" s="37"/>
      <c r="G35" s="37"/>
      <c r="H35" s="37"/>
      <c r="I35" s="37"/>
      <c r="J35" s="38"/>
    </row>
    <row r="36">
      <c r="A36" s="29" t="s">
        <v>25</v>
      </c>
      <c r="B36" s="29">
        <v>10</v>
      </c>
      <c r="C36" s="30" t="s">
        <v>491</v>
      </c>
      <c r="D36" s="29" t="s">
        <v>469</v>
      </c>
      <c r="E36" s="31" t="s">
        <v>492</v>
      </c>
      <c r="F36" s="32" t="s">
        <v>420</v>
      </c>
      <c r="G36" s="33">
        <v>1</v>
      </c>
      <c r="H36" s="34">
        <v>0</v>
      </c>
      <c r="I36" s="34">
        <f>ROUND(G36*H36,P4)</f>
        <v>0</v>
      </c>
      <c r="J36" s="29"/>
      <c r="O36" s="35">
        <f>I36*0.21</f>
        <v>0</v>
      </c>
      <c r="P36">
        <v>3</v>
      </c>
    </row>
    <row r="37" ht="165">
      <c r="A37" s="29" t="s">
        <v>30</v>
      </c>
      <c r="B37" s="36"/>
      <c r="C37" s="37"/>
      <c r="D37" s="37"/>
      <c r="E37" s="31" t="s">
        <v>493</v>
      </c>
      <c r="F37" s="37"/>
      <c r="G37" s="37"/>
      <c r="H37" s="37"/>
      <c r="I37" s="37"/>
      <c r="J37" s="38"/>
    </row>
    <row r="38" ht="60">
      <c r="A38" s="29" t="s">
        <v>34</v>
      </c>
      <c r="B38" s="36"/>
      <c r="C38" s="37"/>
      <c r="D38" s="37"/>
      <c r="E38" s="31" t="s">
        <v>476</v>
      </c>
      <c r="F38" s="37"/>
      <c r="G38" s="37"/>
      <c r="H38" s="37"/>
      <c r="I38" s="37"/>
      <c r="J38" s="38"/>
    </row>
    <row r="39">
      <c r="A39" s="29" t="s">
        <v>25</v>
      </c>
      <c r="B39" s="29">
        <v>12</v>
      </c>
      <c r="C39" s="30" t="s">
        <v>491</v>
      </c>
      <c r="D39" s="29" t="s">
        <v>479</v>
      </c>
      <c r="E39" s="31" t="s">
        <v>492</v>
      </c>
      <c r="F39" s="32" t="s">
        <v>420</v>
      </c>
      <c r="G39" s="33">
        <v>1</v>
      </c>
      <c r="H39" s="34">
        <v>0</v>
      </c>
      <c r="I39" s="34">
        <f>ROUND(G39*H39,P4)</f>
        <v>0</v>
      </c>
      <c r="J39" s="29"/>
      <c r="O39" s="35">
        <f>I39*0.21</f>
        <v>0</v>
      </c>
      <c r="P39">
        <v>3</v>
      </c>
    </row>
    <row r="40" ht="105">
      <c r="A40" s="29" t="s">
        <v>30</v>
      </c>
      <c r="B40" s="36"/>
      <c r="C40" s="37"/>
      <c r="D40" s="37"/>
      <c r="E40" s="31" t="s">
        <v>494</v>
      </c>
      <c r="F40" s="37"/>
      <c r="G40" s="37"/>
      <c r="H40" s="37"/>
      <c r="I40" s="37"/>
      <c r="J40" s="38"/>
    </row>
    <row r="41" ht="60">
      <c r="A41" s="29" t="s">
        <v>34</v>
      </c>
      <c r="B41" s="36"/>
      <c r="C41" s="37"/>
      <c r="D41" s="37"/>
      <c r="E41" s="31" t="s">
        <v>476</v>
      </c>
      <c r="F41" s="37"/>
      <c r="G41" s="37"/>
      <c r="H41" s="37"/>
      <c r="I41" s="37"/>
      <c r="J41" s="38"/>
    </row>
    <row r="42">
      <c r="A42" s="29" t="s">
        <v>25</v>
      </c>
      <c r="B42" s="29">
        <v>13</v>
      </c>
      <c r="C42" s="30" t="s">
        <v>495</v>
      </c>
      <c r="D42" s="29" t="s">
        <v>27</v>
      </c>
      <c r="E42" s="31" t="s">
        <v>496</v>
      </c>
      <c r="F42" s="32" t="s">
        <v>420</v>
      </c>
      <c r="G42" s="33">
        <v>1</v>
      </c>
      <c r="H42" s="34">
        <v>0</v>
      </c>
      <c r="I42" s="34">
        <f>ROUND(G42*H42,P4)</f>
        <v>0</v>
      </c>
      <c r="J42" s="29"/>
      <c r="O42" s="35">
        <f>I42*0.21</f>
        <v>0</v>
      </c>
      <c r="P42">
        <v>3</v>
      </c>
    </row>
    <row r="43" ht="105">
      <c r="A43" s="29" t="s">
        <v>30</v>
      </c>
      <c r="B43" s="36"/>
      <c r="C43" s="37"/>
      <c r="D43" s="37"/>
      <c r="E43" s="31" t="s">
        <v>497</v>
      </c>
      <c r="F43" s="37"/>
      <c r="G43" s="37"/>
      <c r="H43" s="37"/>
      <c r="I43" s="37"/>
      <c r="J43" s="38"/>
    </row>
    <row r="44" ht="105">
      <c r="A44" s="29" t="s">
        <v>34</v>
      </c>
      <c r="B44" s="36"/>
      <c r="C44" s="37"/>
      <c r="D44" s="37"/>
      <c r="E44" s="31" t="s">
        <v>498</v>
      </c>
      <c r="F44" s="37"/>
      <c r="G44" s="37"/>
      <c r="H44" s="37"/>
      <c r="I44" s="37"/>
      <c r="J44" s="38"/>
    </row>
    <row r="45">
      <c r="A45" s="29" t="s">
        <v>25</v>
      </c>
      <c r="B45" s="29">
        <v>14</v>
      </c>
      <c r="C45" s="30" t="s">
        <v>499</v>
      </c>
      <c r="D45" s="29" t="s">
        <v>27</v>
      </c>
      <c r="E45" s="31" t="s">
        <v>500</v>
      </c>
      <c r="F45" s="32" t="s">
        <v>420</v>
      </c>
      <c r="G45" s="33">
        <v>1</v>
      </c>
      <c r="H45" s="34">
        <v>0</v>
      </c>
      <c r="I45" s="34">
        <f>ROUND(G45*H45,P4)</f>
        <v>0</v>
      </c>
      <c r="J45" s="29"/>
      <c r="O45" s="35">
        <f>I45*0.21</f>
        <v>0</v>
      </c>
      <c r="P45">
        <v>3</v>
      </c>
    </row>
    <row r="46" ht="90">
      <c r="A46" s="29" t="s">
        <v>30</v>
      </c>
      <c r="B46" s="36"/>
      <c r="C46" s="37"/>
      <c r="D46" s="37"/>
      <c r="E46" s="31" t="s">
        <v>501</v>
      </c>
      <c r="F46" s="37"/>
      <c r="G46" s="37"/>
      <c r="H46" s="37"/>
      <c r="I46" s="37"/>
      <c r="J46" s="38"/>
    </row>
    <row r="47" ht="60">
      <c r="A47" s="29" t="s">
        <v>34</v>
      </c>
      <c r="B47" s="36"/>
      <c r="C47" s="37"/>
      <c r="D47" s="37"/>
      <c r="E47" s="31" t="s">
        <v>476</v>
      </c>
      <c r="F47" s="37"/>
      <c r="G47" s="37"/>
      <c r="H47" s="37"/>
      <c r="I47" s="37"/>
      <c r="J47" s="38"/>
    </row>
    <row r="48">
      <c r="A48" s="29" t="s">
        <v>25</v>
      </c>
      <c r="B48" s="29">
        <v>15</v>
      </c>
      <c r="C48" s="30" t="s">
        <v>502</v>
      </c>
      <c r="D48" s="29" t="s">
        <v>27</v>
      </c>
      <c r="E48" s="31" t="s">
        <v>503</v>
      </c>
      <c r="F48" s="32" t="s">
        <v>210</v>
      </c>
      <c r="G48" s="33">
        <v>2</v>
      </c>
      <c r="H48" s="34">
        <v>0</v>
      </c>
      <c r="I48" s="34">
        <f>ROUND(G48*H48,P4)</f>
        <v>0</v>
      </c>
      <c r="J48" s="29"/>
      <c r="O48" s="35">
        <f>I48*0.21</f>
        <v>0</v>
      </c>
      <c r="P48">
        <v>3</v>
      </c>
    </row>
    <row r="49" ht="45">
      <c r="A49" s="29" t="s">
        <v>30</v>
      </c>
      <c r="B49" s="36"/>
      <c r="C49" s="37"/>
      <c r="D49" s="37"/>
      <c r="E49" s="31" t="s">
        <v>504</v>
      </c>
      <c r="F49" s="37"/>
      <c r="G49" s="37"/>
      <c r="H49" s="37"/>
      <c r="I49" s="37"/>
      <c r="J49" s="38"/>
    </row>
    <row r="50" ht="135">
      <c r="A50" s="29" t="s">
        <v>34</v>
      </c>
      <c r="B50" s="36"/>
      <c r="C50" s="37"/>
      <c r="D50" s="37"/>
      <c r="E50" s="31" t="s">
        <v>505</v>
      </c>
      <c r="F50" s="37"/>
      <c r="G50" s="37"/>
      <c r="H50" s="37"/>
      <c r="I50" s="37"/>
      <c r="J50" s="38"/>
    </row>
    <row r="51">
      <c r="A51" s="29" t="s">
        <v>25</v>
      </c>
      <c r="B51" s="29">
        <v>16</v>
      </c>
      <c r="C51" s="30" t="s">
        <v>506</v>
      </c>
      <c r="D51" s="29" t="s">
        <v>27</v>
      </c>
      <c r="E51" s="31" t="s">
        <v>507</v>
      </c>
      <c r="F51" s="32" t="s">
        <v>420</v>
      </c>
      <c r="G51" s="33">
        <v>1</v>
      </c>
      <c r="H51" s="34">
        <v>0</v>
      </c>
      <c r="I51" s="34">
        <f>ROUND(G51*H51,P4)</f>
        <v>0</v>
      </c>
      <c r="J51" s="29"/>
      <c r="O51" s="35">
        <f>I51*0.21</f>
        <v>0</v>
      </c>
      <c r="P51">
        <v>3</v>
      </c>
    </row>
    <row r="52" ht="120">
      <c r="A52" s="29" t="s">
        <v>30</v>
      </c>
      <c r="B52" s="36"/>
      <c r="C52" s="37"/>
      <c r="D52" s="37"/>
      <c r="E52" s="31" t="s">
        <v>508</v>
      </c>
      <c r="F52" s="37"/>
      <c r="G52" s="37"/>
      <c r="H52" s="37"/>
      <c r="I52" s="37"/>
      <c r="J52" s="38"/>
    </row>
    <row r="53" ht="60">
      <c r="A53" s="29" t="s">
        <v>34</v>
      </c>
      <c r="B53" s="44"/>
      <c r="C53" s="45"/>
      <c r="D53" s="45"/>
      <c r="E53" s="31" t="s">
        <v>509</v>
      </c>
      <c r="F53" s="45"/>
      <c r="G53" s="45"/>
      <c r="H53" s="45"/>
      <c r="I53" s="45"/>
      <c r="J53" s="46"/>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Kateřina Morávková</dc:creator>
  <cp:lastModifiedBy>Kateřina Morávková</cp:lastModifiedBy>
  <dcterms:created xsi:type="dcterms:W3CDTF">2025-11-06T13:31:39Z</dcterms:created>
  <dcterms:modified xsi:type="dcterms:W3CDTF">2025-11-06T13:31:40Z</dcterms:modified>
</cp:coreProperties>
</file>